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rank\Desktop\"/>
    </mc:Choice>
  </mc:AlternateContent>
  <bookViews>
    <workbookView xWindow="0" yWindow="0" windowWidth="13800" windowHeight="3876"/>
  </bookViews>
  <sheets>
    <sheet name="Sheet1" sheetId="1" r:id="rId1"/>
  </sheets>
  <definedNames>
    <definedName name="_xlnm.Print_Area" localSheetId="0">Sheet1!$A$1:$L$11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" i="1" l="1"/>
  <c r="I5" i="1" l="1"/>
  <c r="D5" i="1" l="1"/>
  <c r="K5" i="1" l="1"/>
  <c r="L5" i="1" s="1"/>
</calcChain>
</file>

<file path=xl/sharedStrings.xml><?xml version="1.0" encoding="utf-8"?>
<sst xmlns="http://schemas.openxmlformats.org/spreadsheetml/2006/main" count="18" uniqueCount="18">
  <si>
    <t>Ticker</t>
  </si>
  <si>
    <t>Share Price Paid</t>
  </si>
  <si>
    <t>Futures Price Sold</t>
  </si>
  <si>
    <t xml:space="preserve">Number of Shares </t>
  </si>
  <si>
    <t>Days Invested</t>
  </si>
  <si>
    <t>Comm.</t>
  </si>
  <si>
    <t>Est. Annualized Return</t>
  </si>
  <si>
    <t>Opening Settlement Date</t>
  </si>
  <si>
    <t>Closing  Settlement Date</t>
  </si>
  <si>
    <t xml:space="preserve">Est. % Profit </t>
  </si>
  <si>
    <t>**Assumes SSF margin requirement of 5% of underlying market value and that underlying stock price remains unchanged to settlement.</t>
  </si>
  <si>
    <t>Est.  Capital Invested**</t>
  </si>
  <si>
    <t>Net Profit*</t>
  </si>
  <si>
    <t>ETP</t>
  </si>
  <si>
    <t>www.interactivebrokers.com/en/trading/pdfhighlights/PDF-ExchPhysical.php</t>
  </si>
  <si>
    <t xml:space="preserve">Executing closing transactions prior to settlement may result in losses.  For more information on Single Stock Futures and EFPs see:  </t>
  </si>
  <si>
    <t>*Assumes no unrecoverable witholding taxes accrues on any dividend during investment period.</t>
  </si>
  <si>
    <t>www.onechicago.com/wp-content/uploads/content2008/institutional.pdf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</si>
</sst>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.000"/>
    <numFmt numFmtId="166" formatCode="0.000%"/>
    <numFmt numFmtId="167" formatCode="0.0000%"/>
    <numFmt numFmtId="168" formatCode="&quot;$&quot;#,##0.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66" fontId="0" fillId="0" borderId="0" xfId="2" applyNumberFormat="1" applyFont="1" applyAlignment="1">
      <alignment horizontal="center"/>
    </xf>
    <xf numFmtId="167" fontId="0" fillId="0" borderId="0" xfId="2" applyNumberFormat="1" applyFont="1" applyAlignment="1">
      <alignment horizontal="center"/>
    </xf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6" fontId="0" fillId="0" borderId="0" xfId="2" applyNumberFormat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6" fontId="2" fillId="0" borderId="0" xfId="2" applyNumberFormat="1" applyFont="1" applyAlignment="1">
      <alignment horizontal="center" vertical="center" wrapText="1"/>
    </xf>
    <xf numFmtId="37" fontId="0" fillId="0" borderId="0" xfId="1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44" fontId="0" fillId="0" borderId="0" xfId="1" applyNumberFormat="1" applyFont="1" applyBorder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43" fontId="3" fillId="2" borderId="0" xfId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6" fontId="3" fillId="2" borderId="0" xfId="2" applyNumberFormat="1" applyFont="1" applyFill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144781</xdr:rowOff>
    </xdr:from>
    <xdr:to>
      <xdr:col>5</xdr:col>
      <xdr:colOff>45720</xdr:colOff>
      <xdr:row>1</xdr:row>
      <xdr:rowOff>171996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144781"/>
          <a:ext cx="3368040" cy="766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"/>
  <sheetViews>
    <sheetView tabSelected="1" workbookViewId="0">
      <selection activeCell="B15" sqref="B15"/>
    </sheetView>
  </sheetViews>
  <sheetFormatPr defaultRowHeight="14.4" x14ac:dyDescent="0.3"/>
  <cols>
    <col min="1" max="1" width="7" style="2" customWidth="1"/>
    <col min="2" max="2" width="11.44140625" style="2" customWidth="1"/>
    <col min="3" max="3" width="10.21875" style="2" customWidth="1"/>
    <col min="4" max="4" width="9.33203125" style="3" customWidth="1"/>
    <col min="5" max="5" width="12.33203125" style="7" customWidth="1"/>
    <col min="6" max="6" width="9.6640625" style="4" customWidth="1"/>
    <col min="7" max="7" width="10.33203125" style="4" customWidth="1"/>
    <col min="8" max="8" width="7.109375" style="4" bestFit="1" customWidth="1"/>
    <col min="9" max="9" width="10.21875" style="2" customWidth="1"/>
    <col min="10" max="10" width="13.109375" style="5" customWidth="1"/>
    <col min="11" max="11" width="8" style="2" bestFit="1" customWidth="1"/>
    <col min="12" max="12" width="10.6640625" style="8" customWidth="1"/>
    <col min="13" max="13" width="10.109375" style="2" customWidth="1"/>
    <col min="14" max="14" width="10.109375" style="2" bestFit="1" customWidth="1"/>
  </cols>
  <sheetData>
    <row r="1" spans="1:12" ht="58.2" customHeight="1" x14ac:dyDescent="0.3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</row>
    <row r="2" spans="1:12" ht="22.8" customHeigh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</row>
    <row r="3" spans="1:12" s="1" customFormat="1" ht="43.2" x14ac:dyDescent="0.3">
      <c r="A3" s="17" t="s">
        <v>0</v>
      </c>
      <c r="B3" s="17" t="s">
        <v>7</v>
      </c>
      <c r="C3" s="17" t="s">
        <v>8</v>
      </c>
      <c r="D3" s="18" t="s">
        <v>4</v>
      </c>
      <c r="E3" s="19" t="s">
        <v>3</v>
      </c>
      <c r="F3" s="20" t="s">
        <v>1</v>
      </c>
      <c r="G3" s="20" t="s">
        <v>2</v>
      </c>
      <c r="H3" s="20" t="s">
        <v>5</v>
      </c>
      <c r="I3" s="17" t="s">
        <v>12</v>
      </c>
      <c r="J3" s="21" t="s">
        <v>11</v>
      </c>
      <c r="K3" s="17" t="s">
        <v>9</v>
      </c>
      <c r="L3" s="22" t="s">
        <v>6</v>
      </c>
    </row>
    <row r="5" spans="1:12" x14ac:dyDescent="0.3">
      <c r="A5" s="10" t="s">
        <v>13</v>
      </c>
      <c r="B5" s="11">
        <v>42216</v>
      </c>
      <c r="C5" s="11">
        <v>42242</v>
      </c>
      <c r="D5" s="24">
        <f t="shared" ref="D5" si="0">C5-B5</f>
        <v>26</v>
      </c>
      <c r="E5" s="23">
        <v>1400</v>
      </c>
      <c r="F5" s="13">
        <v>51.177</v>
      </c>
      <c r="G5" s="14">
        <v>51.22</v>
      </c>
      <c r="H5" s="25">
        <v>7</v>
      </c>
      <c r="I5" s="15">
        <f>E5*(G5-F5)-H5</f>
        <v>53.199999999998965</v>
      </c>
      <c r="J5" s="15">
        <f>F5*E5*1.05+H5</f>
        <v>75237.19</v>
      </c>
      <c r="K5" s="12">
        <f>I5/J5</f>
        <v>7.0709711513679556E-4</v>
      </c>
      <c r="L5" s="16">
        <f>((1+K5)^(365/D5))-1</f>
        <v>9.972444480966125E-3</v>
      </c>
    </row>
    <row r="6" spans="1:12" x14ac:dyDescent="0.3">
      <c r="A6" s="10"/>
      <c r="B6" s="11"/>
      <c r="C6" s="11"/>
      <c r="D6" s="24"/>
      <c r="E6" s="23"/>
      <c r="F6" s="13"/>
      <c r="G6" s="14"/>
      <c r="H6" s="25"/>
      <c r="I6" s="15"/>
      <c r="J6" s="15"/>
      <c r="K6" s="12"/>
      <c r="L6" s="16"/>
    </row>
    <row r="7" spans="1:12" x14ac:dyDescent="0.3">
      <c r="B7" s="6"/>
      <c r="C7" s="6"/>
      <c r="I7" s="5"/>
      <c r="K7" s="9"/>
    </row>
    <row r="8" spans="1:12" x14ac:dyDescent="0.3">
      <c r="A8" s="26" t="s">
        <v>16</v>
      </c>
      <c r="B8" s="27"/>
      <c r="C8" s="27"/>
      <c r="D8" s="28"/>
      <c r="E8" s="29"/>
      <c r="F8" s="30"/>
      <c r="G8" s="30"/>
      <c r="H8" s="30"/>
      <c r="I8" s="27"/>
      <c r="J8" s="31"/>
      <c r="K8" s="27"/>
      <c r="L8" s="32"/>
    </row>
    <row r="9" spans="1:12" x14ac:dyDescent="0.3">
      <c r="A9" s="26" t="s">
        <v>10</v>
      </c>
      <c r="B9" s="27"/>
      <c r="C9" s="27"/>
      <c r="D9" s="28"/>
      <c r="E9" s="29"/>
      <c r="F9" s="30"/>
      <c r="G9" s="30"/>
      <c r="H9" s="30"/>
      <c r="I9" s="27"/>
      <c r="J9" s="31"/>
      <c r="K9" s="27"/>
      <c r="L9" s="32"/>
    </row>
    <row r="10" spans="1:12" x14ac:dyDescent="0.3">
      <c r="A10" s="26" t="s">
        <v>15</v>
      </c>
      <c r="B10" s="27"/>
      <c r="C10" s="27"/>
      <c r="D10" s="28"/>
      <c r="E10" s="29"/>
      <c r="F10" s="30"/>
      <c r="G10" s="30"/>
      <c r="H10" s="30"/>
      <c r="I10" s="31"/>
      <c r="J10" s="31"/>
      <c r="K10" s="27"/>
      <c r="L10" s="32"/>
    </row>
    <row r="11" spans="1:12" x14ac:dyDescent="0.3">
      <c r="A11" s="26" t="s">
        <v>14</v>
      </c>
      <c r="B11" s="27"/>
      <c r="C11" s="27"/>
      <c r="D11" s="28"/>
      <c r="E11" s="29"/>
      <c r="F11" s="30"/>
      <c r="G11" s="30"/>
      <c r="H11" s="30"/>
      <c r="I11" s="27"/>
      <c r="J11" s="31"/>
      <c r="K11" s="27"/>
      <c r="L11" s="32"/>
    </row>
    <row r="12" spans="1:12" x14ac:dyDescent="0.3">
      <c r="A12" s="26" t="s">
        <v>17</v>
      </c>
      <c r="B12" s="27"/>
      <c r="C12" s="27"/>
      <c r="D12" s="28"/>
      <c r="E12" s="29"/>
      <c r="F12" s="30"/>
      <c r="G12" s="30"/>
      <c r="H12" s="30"/>
      <c r="I12" s="27"/>
      <c r="J12" s="31"/>
      <c r="K12" s="27"/>
      <c r="L12" s="32"/>
    </row>
  </sheetData>
  <mergeCells count="1">
    <mergeCell ref="A1:L2"/>
  </mergeCells>
  <printOptions headings="1" gridLines="1"/>
  <pageMargins left="1.5" right="0.7" top="1.5" bottom="0.75" header="0.3" footer="0.3"/>
  <pageSetup scale="80" orientation="landscape" r:id="rId1"/>
  <headerFooter>
    <oddFooter>&amp;R&amp;F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SP-14</dc:creator>
  <cp:lastModifiedBy>H. Parker Evans, CFA, CFP, CMT</cp:lastModifiedBy>
  <cp:lastPrinted>2015-07-23T16:39:47Z</cp:lastPrinted>
  <dcterms:created xsi:type="dcterms:W3CDTF">2015-05-12T19:43:33Z</dcterms:created>
  <dcterms:modified xsi:type="dcterms:W3CDTF">2015-07-28T15:28:18Z</dcterms:modified>
</cp:coreProperties>
</file>