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"/>
    </mc:Choice>
  </mc:AlternateContent>
  <bookViews>
    <workbookView xWindow="5508" yWindow="456" windowWidth="16260" windowHeight="6360"/>
  </bookViews>
  <sheets>
    <sheet name="IRR Annuity" sheetId="1" r:id="rId1"/>
    <sheet name="Life Expectancy Table" sheetId="2" r:id="rId2"/>
  </sheets>
  <definedNames>
    <definedName name="_xlnm.Print_Area" localSheetId="0">'IRR Annuity'!$A$1:$E$42</definedName>
    <definedName name="ss" localSheetId="1">'Life Expectancy Table'!$A$129</definedName>
  </definedNames>
  <calcPr calcId="152511"/>
</workbook>
</file>

<file path=xl/calcChain.xml><?xml version="1.0" encoding="utf-8"?>
<calcChain xmlns="http://schemas.openxmlformats.org/spreadsheetml/2006/main">
  <c r="C4" i="1" l="1"/>
  <c r="B10" i="1" s="1"/>
  <c r="C10" i="1" s="1"/>
  <c r="D10" i="1" l="1"/>
  <c r="B11" i="1"/>
  <c r="C5" i="1"/>
  <c r="B12" i="1" l="1"/>
  <c r="D11" i="1"/>
  <c r="C11" i="1"/>
  <c r="B14" i="1"/>
  <c r="B13" i="1" l="1"/>
  <c r="D14" i="1" s="1"/>
  <c r="D12" i="1"/>
  <c r="C12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C13" i="1" l="1"/>
  <c r="D34" i="1"/>
  <c r="C34" i="1"/>
  <c r="C18" i="1"/>
  <c r="D21" i="1"/>
  <c r="D17" i="1"/>
  <c r="C23" i="1"/>
  <c r="C21" i="1"/>
  <c r="C29" i="1"/>
  <c r="C26" i="1"/>
  <c r="C17" i="1"/>
  <c r="D25" i="1"/>
  <c r="C30" i="1"/>
  <c r="C15" i="1"/>
  <c r="C37" i="1"/>
  <c r="D22" i="1"/>
  <c r="D33" i="1"/>
  <c r="C19" i="1"/>
  <c r="D37" i="1"/>
  <c r="C24" i="1"/>
  <c r="D38" i="1"/>
  <c r="C32" i="1"/>
  <c r="D19" i="1"/>
  <c r="D31" i="1"/>
  <c r="D35" i="1"/>
  <c r="C28" i="1"/>
  <c r="C16" i="1"/>
  <c r="D24" i="1"/>
  <c r="D27" i="1"/>
  <c r="D23" i="1"/>
  <c r="D28" i="1"/>
  <c r="C33" i="1"/>
  <c r="C25" i="1"/>
  <c r="C35" i="1"/>
  <c r="D32" i="1"/>
  <c r="C38" i="1"/>
  <c r="C14" i="1"/>
  <c r="C39" i="1"/>
  <c r="D20" i="1"/>
  <c r="D36" i="1"/>
  <c r="D15" i="1"/>
  <c r="D30" i="1"/>
  <c r="D26" i="1"/>
  <c r="D18" i="1"/>
  <c r="C36" i="1"/>
  <c r="D39" i="1"/>
  <c r="C31" i="1"/>
  <c r="C20" i="1"/>
  <c r="C27" i="1"/>
  <c r="D13" i="1"/>
  <c r="C22" i="1"/>
  <c r="D16" i="1"/>
  <c r="D29" i="1"/>
</calcChain>
</file>

<file path=xl/sharedStrings.xml><?xml version="1.0" encoding="utf-8"?>
<sst xmlns="http://schemas.openxmlformats.org/spreadsheetml/2006/main" count="34" uniqueCount="28">
  <si>
    <t>Age</t>
  </si>
  <si>
    <t>Period Life Table, 2010</t>
  </si>
  <si>
    <t>Exact</t>
  </si>
  <si>
    <t>age</t>
  </si>
  <si>
    <t>Male</t>
  </si>
  <si>
    <t>Female</t>
  </si>
  <si>
    <t>Death </t>
  </si>
  <si>
    <t>probability a</t>
  </si>
  <si>
    <t>Number of</t>
  </si>
  <si>
    <t>lives b</t>
  </si>
  <si>
    <t>Life</t>
  </si>
  <si>
    <t>expectancy</t>
  </si>
  <si>
    <t>Death</t>
  </si>
  <si>
    <r>
      <t> </t>
    </r>
    <r>
      <rPr>
        <sz val="11"/>
        <color rgb="FF1F2C9A"/>
        <rFont val="Calibri"/>
        <family val="2"/>
        <scheme val="minor"/>
      </rPr>
      <t> </t>
    </r>
    <r>
      <rPr>
        <sz val="6"/>
        <color rgb="FF1F2C9A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> Probability of dying within one year.</t>
    </r>
  </si>
  <si>
    <r>
      <t>  </t>
    </r>
    <r>
      <rPr>
        <sz val="6"/>
        <color rgb="FF1F2C9A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Number of survivors out of 100,000 born alive.</t>
    </r>
  </si>
  <si>
    <t> Note: The period life expectancy at a given age for 2010 represents the average number of years of life remaining if a group of persons at that age were to experience the mortality rates for 2010 over the course of their remaining life.</t>
  </si>
  <si>
    <t>The Social Security area population is comprised of (1) residents of the 50 States and the District of Columbia (adjusted for net census undercount); (2) civilian residents of Puerto Rico, the Virgin Islands, Guam, American Samoa and the Northern Mariana Islands; (3) Federal civilian employees and persons in the U.S. Armed Forces abroad and their dependents; (4) non-citizens living abroad who are insured for Social Security benefits; and (5) all other U.S. citizens abroad.</t>
  </si>
  <si>
    <t>http://www.ssa.gov/oact/STATS/table4c6.html</t>
  </si>
  <si>
    <t>Internal Rate of Return</t>
  </si>
  <si>
    <t>Cash Flow Yield</t>
  </si>
  <si>
    <t>Cash Flow</t>
  </si>
  <si>
    <t>Cumulative Cash Flows Received</t>
  </si>
  <si>
    <t xml:space="preserve">Life Expecancy Tables: </t>
  </si>
  <si>
    <t>Life Time Payments Option (Annualized)</t>
  </si>
  <si>
    <t>Lump Sum Payment Option</t>
  </si>
  <si>
    <t>Life Expectancy Years 60 Year Old Male</t>
  </si>
  <si>
    <t>Immediate Annuity Analysis</t>
  </si>
  <si>
    <t>Internal Rate of Return at 81 year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</si>
</sst>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rgb="FF1F2C9A"/>
      <name val="Calibri"/>
      <family val="2"/>
      <scheme val="minor"/>
    </font>
    <font>
      <sz val="6"/>
      <color rgb="FF1F2C9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3366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3" fontId="0" fillId="4" borderId="0" xfId="0" applyNumberFormat="1" applyFill="1" applyAlignment="1">
      <alignment horizontal="right" vertical="center" wrapText="1"/>
    </xf>
    <xf numFmtId="3" fontId="0" fillId="2" borderId="0" xfId="0" applyNumberForma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8" fillId="2" borderId="0" xfId="2" applyFill="1" applyAlignment="1">
      <alignment horizontal="center" vertical="center" wrapText="1"/>
    </xf>
    <xf numFmtId="0" fontId="0" fillId="5" borderId="0" xfId="0" applyFill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0" fontId="0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0" fontId="0" fillId="0" borderId="0" xfId="0" applyFill="1"/>
    <xf numFmtId="0" fontId="0" fillId="0" borderId="0" xfId="0"/>
    <xf numFmtId="44" fontId="0" fillId="0" borderId="0" xfId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6" borderId="0" xfId="0" applyFont="1" applyFill="1" applyAlignment="1">
      <alignment horizontal="left"/>
    </xf>
    <xf numFmtId="0" fontId="0" fillId="6" borderId="0" xfId="0" applyFont="1" applyFill="1"/>
    <xf numFmtId="44" fontId="0" fillId="6" borderId="0" xfId="0" applyNumberFormat="1" applyFont="1" applyFill="1"/>
    <xf numFmtId="44" fontId="1" fillId="6" borderId="0" xfId="1" applyFont="1" applyFill="1" applyAlignment="1">
      <alignment horizontal="right"/>
    </xf>
    <xf numFmtId="10" fontId="0" fillId="6" borderId="0" xfId="0" applyNumberFormat="1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2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right" vertical="center" wrapText="1"/>
    </xf>
    <xf numFmtId="3" fontId="0" fillId="7" borderId="0" xfId="0" applyNumberFormat="1" applyFill="1" applyAlignment="1">
      <alignment horizontal="right" vertical="center" wrapText="1"/>
    </xf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right" vertical="center" wrapText="1"/>
    </xf>
    <xf numFmtId="3" fontId="0" fillId="8" borderId="0" xfId="0" applyNumberFormat="1" applyFill="1" applyAlignment="1">
      <alignment horizontal="right" vertical="center" wrapText="1"/>
    </xf>
    <xf numFmtId="0" fontId="0" fillId="8" borderId="0" xfId="0" applyFill="1" applyAlignment="1">
      <alignment horizontal="center"/>
    </xf>
    <xf numFmtId="44" fontId="0" fillId="8" borderId="0" xfId="1" applyFont="1" applyFill="1"/>
    <xf numFmtId="0" fontId="2" fillId="0" borderId="0" xfId="0" applyFont="1" applyBorder="1" applyAlignment="1">
      <alignment horizontal="center" vertical="center" wrapText="1"/>
    </xf>
    <xf numFmtId="0" fontId="10" fillId="8" borderId="0" xfId="0" applyFont="1" applyFill="1" applyAlignment="1">
      <alignment horizontal="center"/>
    </xf>
    <xf numFmtId="44" fontId="10" fillId="8" borderId="0" xfId="1" applyFont="1" applyFill="1"/>
    <xf numFmtId="44" fontId="10" fillId="8" borderId="0" xfId="0" applyNumberFormat="1" applyFont="1" applyFill="1"/>
    <xf numFmtId="10" fontId="10" fillId="8" borderId="0" xfId="3" applyNumberFormat="1" applyFont="1" applyFill="1"/>
    <xf numFmtId="0" fontId="10" fillId="7" borderId="0" xfId="0" applyFont="1" applyFill="1" applyAlignment="1">
      <alignment horizontal="center"/>
    </xf>
    <xf numFmtId="44" fontId="10" fillId="7" borderId="0" xfId="1" applyFont="1" applyFill="1"/>
    <xf numFmtId="44" fontId="10" fillId="7" borderId="0" xfId="0" applyNumberFormat="1" applyFont="1" applyFill="1"/>
    <xf numFmtId="10" fontId="10" fillId="7" borderId="0" xfId="3" applyNumberFormat="1" applyFont="1" applyFill="1"/>
    <xf numFmtId="0" fontId="0" fillId="9" borderId="0" xfId="0" applyFill="1" applyAlignment="1">
      <alignment horizontal="center"/>
    </xf>
    <xf numFmtId="44" fontId="0" fillId="9" borderId="0" xfId="1" applyFont="1" applyFill="1"/>
    <xf numFmtId="44" fontId="0" fillId="9" borderId="0" xfId="0" applyNumberFormat="1" applyFill="1"/>
    <xf numFmtId="10" fontId="0" fillId="9" borderId="0" xfId="3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60960</xdr:rowOff>
    </xdr:from>
    <xdr:to>
      <xdr:col>2</xdr:col>
      <xdr:colOff>746760</xdr:colOff>
      <xdr:row>0</xdr:row>
      <xdr:rowOff>761429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60960"/>
          <a:ext cx="3078480" cy="70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oact/STATS/table4c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a.gov/oact/STATS/table4c6.html" TargetMode="External"/><Relationship Id="rId2" Type="http://schemas.openxmlformats.org/officeDocument/2006/relationships/hyperlink" Target="http://www.ssa.gov/oact/STATS/table4c6.html" TargetMode="External"/><Relationship Id="rId1" Type="http://schemas.openxmlformats.org/officeDocument/2006/relationships/hyperlink" Target="http://www.ssa.gov/oact/STATS/table4c6.html" TargetMode="External"/><Relationship Id="rId4" Type="http://schemas.openxmlformats.org/officeDocument/2006/relationships/hyperlink" Target="http://www.ssa.gov/oact/STATS/table4c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F17" sqref="F17"/>
    </sheetView>
  </sheetViews>
  <sheetFormatPr defaultRowHeight="14.4" x14ac:dyDescent="0.3"/>
  <cols>
    <col min="1" max="1" width="16.88671875" style="10" customWidth="1"/>
    <col min="2" max="2" width="18.44140625" customWidth="1"/>
    <col min="3" max="3" width="19.5546875" customWidth="1"/>
    <col min="4" max="4" width="12.109375" customWidth="1"/>
    <col min="5" max="5" width="25.44140625" customWidth="1"/>
    <col min="6" max="6" width="34.88671875" bestFit="1" customWidth="1"/>
    <col min="7" max="7" width="11.109375" bestFit="1" customWidth="1"/>
    <col min="11" max="11" width="23.6640625" customWidth="1"/>
  </cols>
  <sheetData>
    <row r="1" spans="1:7" s="25" customFormat="1" ht="72" customHeight="1" x14ac:dyDescent="0.3">
      <c r="A1" s="44"/>
      <c r="B1" s="45"/>
      <c r="C1" s="45"/>
      <c r="D1" s="45"/>
      <c r="E1" s="45"/>
    </row>
    <row r="2" spans="1:7" s="16" customFormat="1" ht="17.399999999999999" customHeight="1" x14ac:dyDescent="0.3">
      <c r="A2" s="20" t="s">
        <v>26</v>
      </c>
    </row>
    <row r="3" spans="1:7" s="25" customFormat="1" x14ac:dyDescent="0.3">
      <c r="A3" s="29" t="s">
        <v>24</v>
      </c>
      <c r="B3" s="30"/>
      <c r="C3" s="31">
        <v>200000</v>
      </c>
    </row>
    <row r="4" spans="1:7" s="25" customFormat="1" x14ac:dyDescent="0.3">
      <c r="A4" s="29" t="s">
        <v>23</v>
      </c>
      <c r="B4" s="30"/>
      <c r="C4" s="32">
        <f>1006.66*12</f>
        <v>12079.92</v>
      </c>
    </row>
    <row r="5" spans="1:7" s="25" customFormat="1" x14ac:dyDescent="0.3">
      <c r="A5" s="29" t="s">
        <v>19</v>
      </c>
      <c r="B5" s="30"/>
      <c r="C5" s="33">
        <f xml:space="preserve"> C4/C3</f>
        <v>6.0399599999999998E-2</v>
      </c>
    </row>
    <row r="6" spans="1:7" s="25" customFormat="1" x14ac:dyDescent="0.3">
      <c r="A6" s="29" t="s">
        <v>25</v>
      </c>
      <c r="B6" s="30"/>
      <c r="C6" s="34">
        <v>21.34</v>
      </c>
    </row>
    <row r="7" spans="1:7" s="43" customFormat="1" x14ac:dyDescent="0.3">
      <c r="A7" s="29" t="s">
        <v>27</v>
      </c>
      <c r="B7" s="30"/>
      <c r="C7" s="33">
        <v>2.2700000000000001E-2</v>
      </c>
    </row>
    <row r="8" spans="1:7" s="19" customFormat="1" ht="28.8" x14ac:dyDescent="0.3">
      <c r="A8" s="38" t="s">
        <v>0</v>
      </c>
      <c r="B8" s="39" t="s">
        <v>20</v>
      </c>
      <c r="C8" s="40" t="s">
        <v>21</v>
      </c>
      <c r="D8" s="41" t="s">
        <v>18</v>
      </c>
    </row>
    <row r="9" spans="1:7" s="16" customFormat="1" x14ac:dyDescent="0.3">
      <c r="A9" s="10">
        <v>60</v>
      </c>
      <c r="B9" s="11">
        <v>-200000</v>
      </c>
      <c r="C9" s="60"/>
      <c r="D9" s="60"/>
    </row>
    <row r="10" spans="1:7" s="43" customFormat="1" x14ac:dyDescent="0.3">
      <c r="A10" s="42">
        <v>61</v>
      </c>
      <c r="B10" s="9">
        <f>$C4</f>
        <v>12079.92</v>
      </c>
      <c r="C10" s="11">
        <f>SUM($B$10:B10)</f>
        <v>12079.92</v>
      </c>
      <c r="D10" s="18">
        <f>IRR($B$9:B10)</f>
        <v>-0.9396004</v>
      </c>
    </row>
    <row r="11" spans="1:7" s="43" customFormat="1" x14ac:dyDescent="0.3">
      <c r="A11" s="42">
        <v>62</v>
      </c>
      <c r="B11" s="9">
        <f>C4</f>
        <v>12079.92</v>
      </c>
      <c r="C11" s="11">
        <f>SUM($B$10:B11)</f>
        <v>24159.84</v>
      </c>
      <c r="D11" s="18">
        <f>IRR($B$9:B11)</f>
        <v>-0.72218835068733078</v>
      </c>
    </row>
    <row r="12" spans="1:7" s="43" customFormat="1" x14ac:dyDescent="0.3">
      <c r="A12" s="42">
        <v>63</v>
      </c>
      <c r="B12" s="9">
        <f>B11</f>
        <v>12079.92</v>
      </c>
      <c r="C12" s="11">
        <f>SUM($B$10:B12)</f>
        <v>36239.760000000002</v>
      </c>
      <c r="D12" s="18">
        <f>IRR($B$9:B12)</f>
        <v>-0.53312816619229764</v>
      </c>
    </row>
    <row r="13" spans="1:7" s="43" customFormat="1" x14ac:dyDescent="0.3">
      <c r="A13" s="42">
        <v>64</v>
      </c>
      <c r="B13" s="9">
        <f>B12</f>
        <v>12079.92</v>
      </c>
      <c r="C13" s="11">
        <f>SUM($B$10:B13)</f>
        <v>48319.68</v>
      </c>
      <c r="D13" s="18">
        <f>IRR($B$9:B13)</f>
        <v>-0.39727477793535348</v>
      </c>
    </row>
    <row r="14" spans="1:7" x14ac:dyDescent="0.3">
      <c r="A14" s="10">
        <v>65</v>
      </c>
      <c r="B14" s="9">
        <f>C4</f>
        <v>12079.92</v>
      </c>
      <c r="C14" s="11">
        <f>SUM($B$10:B14)</f>
        <v>60399.6</v>
      </c>
      <c r="D14" s="18">
        <f>IRR($B$9:B14)</f>
        <v>-0.300652997572882</v>
      </c>
    </row>
    <row r="15" spans="1:7" x14ac:dyDescent="0.3">
      <c r="A15" s="10">
        <v>66</v>
      </c>
      <c r="B15" s="9">
        <f>B14</f>
        <v>12079.92</v>
      </c>
      <c r="C15" s="11">
        <f>SUM($B$10:B15)</f>
        <v>72479.520000000004</v>
      </c>
      <c r="D15" s="18">
        <f>IRR($B$9:B15)</f>
        <v>-0.23047929863969907</v>
      </c>
      <c r="F15" s="28"/>
      <c r="G15" s="26"/>
    </row>
    <row r="16" spans="1:7" x14ac:dyDescent="0.3">
      <c r="A16" s="10">
        <v>67</v>
      </c>
      <c r="B16" s="9">
        <f>B15</f>
        <v>12079.92</v>
      </c>
      <c r="C16" s="11">
        <f>SUM($B$10:B16)</f>
        <v>84559.44</v>
      </c>
      <c r="D16" s="18">
        <f>IRR($B$9:B16)</f>
        <v>-0.17819925881744092</v>
      </c>
      <c r="F16" s="28"/>
      <c r="G16" s="27"/>
    </row>
    <row r="17" spans="1:7" x14ac:dyDescent="0.3">
      <c r="A17" s="10">
        <v>68</v>
      </c>
      <c r="B17" s="9">
        <f t="shared" ref="B17:B39" si="0">B16</f>
        <v>12079.92</v>
      </c>
      <c r="C17" s="11">
        <f>SUM($B$10:B17)</f>
        <v>96639.360000000001</v>
      </c>
      <c r="D17" s="18">
        <f>IRR($B$9:B17)</f>
        <v>-0.13830632271697718</v>
      </c>
      <c r="F17" s="28"/>
      <c r="G17" s="15"/>
    </row>
    <row r="18" spans="1:7" x14ac:dyDescent="0.3">
      <c r="A18" s="10">
        <v>69</v>
      </c>
      <c r="B18" s="9">
        <f t="shared" si="0"/>
        <v>12079.92</v>
      </c>
      <c r="C18" s="11">
        <f>SUM($B$10:B18)</f>
        <v>108719.28</v>
      </c>
      <c r="D18" s="18">
        <f>IRR($B$9:B18)</f>
        <v>-0.10721485828522337</v>
      </c>
    </row>
    <row r="19" spans="1:7" x14ac:dyDescent="0.3">
      <c r="A19" s="10">
        <v>70</v>
      </c>
      <c r="B19" s="9">
        <f t="shared" si="0"/>
        <v>12079.92</v>
      </c>
      <c r="C19" s="11">
        <f>SUM($B$10:B19)</f>
        <v>120799.2</v>
      </c>
      <c r="D19" s="18">
        <f>IRR($B$9:B19)</f>
        <v>-8.2534034521414945E-2</v>
      </c>
    </row>
    <row r="20" spans="1:7" x14ac:dyDescent="0.3">
      <c r="A20" s="10">
        <v>71</v>
      </c>
      <c r="B20" s="9">
        <f>B19</f>
        <v>12079.92</v>
      </c>
      <c r="C20" s="11">
        <f>SUM($B$10:B20)</f>
        <v>132879.12</v>
      </c>
      <c r="D20" s="18">
        <f>IRR($B$9:B20)</f>
        <v>-6.2628148703240516E-2</v>
      </c>
    </row>
    <row r="21" spans="1:7" x14ac:dyDescent="0.3">
      <c r="A21" s="10">
        <v>72</v>
      </c>
      <c r="B21" s="9">
        <f t="shared" si="0"/>
        <v>12079.92</v>
      </c>
      <c r="C21" s="11">
        <f>SUM($B$10:B21)</f>
        <v>144959.04000000001</v>
      </c>
      <c r="D21" s="18">
        <f>IRR($B$9:B21)</f>
        <v>-4.635025150148242E-2</v>
      </c>
    </row>
    <row r="22" spans="1:7" x14ac:dyDescent="0.3">
      <c r="A22" s="10">
        <v>73</v>
      </c>
      <c r="B22" s="9">
        <f t="shared" si="0"/>
        <v>12079.92</v>
      </c>
      <c r="C22" s="11">
        <f>SUM($B$10:B22)</f>
        <v>157038.96000000002</v>
      </c>
      <c r="D22" s="18">
        <f>IRR($B$9:B22)</f>
        <v>-3.2877759539131191E-2</v>
      </c>
    </row>
    <row r="23" spans="1:7" x14ac:dyDescent="0.3">
      <c r="A23" s="10">
        <v>74</v>
      </c>
      <c r="B23" s="9">
        <f t="shared" si="0"/>
        <v>12079.92</v>
      </c>
      <c r="C23" s="11">
        <f>SUM($B$10:B23)</f>
        <v>169118.88000000003</v>
      </c>
      <c r="D23" s="18">
        <f>IRR($B$9:B23)</f>
        <v>-2.1608589003468626E-2</v>
      </c>
    </row>
    <row r="24" spans="1:7" x14ac:dyDescent="0.3">
      <c r="A24" s="10">
        <v>75</v>
      </c>
      <c r="B24" s="9">
        <f t="shared" si="0"/>
        <v>12079.92</v>
      </c>
      <c r="C24" s="11">
        <f>SUM($B$10:B24)</f>
        <v>181198.80000000005</v>
      </c>
      <c r="D24" s="18">
        <f>IRR($B$9:B24)</f>
        <v>-1.2093919229721029E-2</v>
      </c>
      <c r="E24" s="10"/>
    </row>
    <row r="25" spans="1:7" x14ac:dyDescent="0.3">
      <c r="A25" s="69">
        <v>76</v>
      </c>
      <c r="B25" s="70">
        <f t="shared" si="0"/>
        <v>12079.92</v>
      </c>
      <c r="C25" s="71">
        <f>SUM($B$10:B25)</f>
        <v>193278.72000000006</v>
      </c>
      <c r="D25" s="72">
        <f>IRR($B$9:B25)</f>
        <v>-3.9936441943208001E-3</v>
      </c>
      <c r="E25" s="10"/>
    </row>
    <row r="26" spans="1:7" x14ac:dyDescent="0.3">
      <c r="A26" s="69">
        <v>77</v>
      </c>
      <c r="B26" s="70">
        <f t="shared" si="0"/>
        <v>12079.92</v>
      </c>
      <c r="C26" s="71">
        <f>SUM($B$10:B26)</f>
        <v>205358.64000000007</v>
      </c>
      <c r="D26" s="72">
        <f>IRR($B$9:B26)</f>
        <v>2.9537911411552376E-3</v>
      </c>
      <c r="E26" s="10"/>
    </row>
    <row r="27" spans="1:7" x14ac:dyDescent="0.3">
      <c r="A27" s="58">
        <v>78</v>
      </c>
      <c r="B27" s="59">
        <f t="shared" si="0"/>
        <v>12079.92</v>
      </c>
      <c r="C27" s="11">
        <f>SUM($B$10:B27)</f>
        <v>217438.56000000008</v>
      </c>
      <c r="D27" s="18">
        <f>IRR($B$9:B27)</f>
        <v>8.9522269986956893E-3</v>
      </c>
      <c r="E27" s="10"/>
    </row>
    <row r="28" spans="1:7" x14ac:dyDescent="0.3">
      <c r="A28" s="10">
        <v>79</v>
      </c>
      <c r="B28" s="9">
        <f t="shared" si="0"/>
        <v>12079.92</v>
      </c>
      <c r="C28" s="11">
        <f>SUM($B$10:B28)</f>
        <v>229518.4800000001</v>
      </c>
      <c r="D28" s="18">
        <f>IRR($B$9:B28)</f>
        <v>1.4162448075449863E-2</v>
      </c>
      <c r="E28" s="10"/>
    </row>
    <row r="29" spans="1:7" x14ac:dyDescent="0.3">
      <c r="A29" s="10">
        <v>80</v>
      </c>
      <c r="B29" s="9">
        <f t="shared" si="0"/>
        <v>12079.92</v>
      </c>
      <c r="C29" s="11">
        <f>SUM($B$10:B29)</f>
        <v>241598.40000000011</v>
      </c>
      <c r="D29" s="18">
        <f>IRR($B$9:B29)</f>
        <v>1.8712671642046264E-2</v>
      </c>
      <c r="E29" s="10"/>
    </row>
    <row r="30" spans="1:7" x14ac:dyDescent="0.3">
      <c r="A30" s="65">
        <v>81</v>
      </c>
      <c r="B30" s="66">
        <f t="shared" si="0"/>
        <v>12079.92</v>
      </c>
      <c r="C30" s="67">
        <f>SUM($B$10:B30)</f>
        <v>253678.32000000012</v>
      </c>
      <c r="D30" s="68">
        <f>IRR($B$9:B30)</f>
        <v>2.2706167564603419E-2</v>
      </c>
      <c r="E30" s="10"/>
    </row>
    <row r="31" spans="1:7" x14ac:dyDescent="0.3">
      <c r="A31" s="10">
        <v>82</v>
      </c>
      <c r="B31" s="9">
        <f t="shared" si="0"/>
        <v>12079.92</v>
      </c>
      <c r="C31" s="11">
        <f>SUM($B$10:B31)</f>
        <v>265758.24000000011</v>
      </c>
      <c r="D31" s="18">
        <f>IRR($B$9:B31)</f>
        <v>2.6226873163635478E-2</v>
      </c>
      <c r="E31" s="10"/>
    </row>
    <row r="32" spans="1:7" x14ac:dyDescent="0.3">
      <c r="A32" s="10">
        <v>83</v>
      </c>
      <c r="B32" s="9">
        <f t="shared" si="0"/>
        <v>12079.92</v>
      </c>
      <c r="C32" s="11">
        <f>SUM($B$10:B32)</f>
        <v>277838.16000000009</v>
      </c>
      <c r="D32" s="18">
        <f>IRR($B$9:B32)</f>
        <v>2.934358451604413E-2</v>
      </c>
      <c r="E32" s="10"/>
    </row>
    <row r="33" spans="1:11" x14ac:dyDescent="0.3">
      <c r="A33" s="10">
        <v>84</v>
      </c>
      <c r="B33" s="9">
        <f t="shared" si="0"/>
        <v>12079.92</v>
      </c>
      <c r="C33" s="11">
        <f>SUM($B$10:B33)</f>
        <v>289918.08000000007</v>
      </c>
      <c r="D33" s="18">
        <f>IRR($B$9:B33)</f>
        <v>3.2113122686839191E-2</v>
      </c>
      <c r="E33" s="10"/>
    </row>
    <row r="34" spans="1:11" x14ac:dyDescent="0.3">
      <c r="A34" s="61">
        <v>85</v>
      </c>
      <c r="B34" s="62">
        <f t="shared" si="0"/>
        <v>12079.92</v>
      </c>
      <c r="C34" s="63">
        <f>SUM($B$10:B34)</f>
        <v>301998.00000000006</v>
      </c>
      <c r="D34" s="64">
        <f>IRR($B$9:B34)</f>
        <v>3.4582752098169189E-2</v>
      </c>
      <c r="E34" s="10"/>
    </row>
    <row r="35" spans="1:11" s="17" customFormat="1" x14ac:dyDescent="0.3">
      <c r="A35" s="10">
        <v>86</v>
      </c>
      <c r="B35" s="9">
        <f t="shared" si="0"/>
        <v>12079.92</v>
      </c>
      <c r="C35" s="11">
        <f>SUM($B$10:B35)</f>
        <v>314077.92000000004</v>
      </c>
      <c r="D35" s="18">
        <f>IRR($B$9:B35)</f>
        <v>3.6792046617514451E-2</v>
      </c>
      <c r="E35" s="10"/>
    </row>
    <row r="36" spans="1:11" s="17" customFormat="1" x14ac:dyDescent="0.3">
      <c r="A36" s="10">
        <v>87</v>
      </c>
      <c r="B36" s="9">
        <f t="shared" si="0"/>
        <v>12079.92</v>
      </c>
      <c r="C36" s="11">
        <f>SUM($B$10:B36)</f>
        <v>326157.84000000003</v>
      </c>
      <c r="D36" s="18">
        <f>IRR($B$9:B36)</f>
        <v>3.8774343179032833E-2</v>
      </c>
      <c r="E36" s="10"/>
      <c r="J36" s="10"/>
      <c r="K36" s="11"/>
    </row>
    <row r="37" spans="1:11" s="17" customFormat="1" x14ac:dyDescent="0.3">
      <c r="A37" s="10">
        <v>88</v>
      </c>
      <c r="B37" s="9">
        <f t="shared" si="0"/>
        <v>12079.92</v>
      </c>
      <c r="C37" s="11">
        <f>SUM($B$10:B37)</f>
        <v>338237.76</v>
      </c>
      <c r="D37" s="18">
        <f>IRR($B$9:B37)</f>
        <v>4.0557884113836096E-2</v>
      </c>
      <c r="E37" s="10"/>
      <c r="J37" s="10"/>
      <c r="K37" s="11"/>
    </row>
    <row r="38" spans="1:11" s="17" customFormat="1" x14ac:dyDescent="0.3">
      <c r="A38" s="10">
        <v>89</v>
      </c>
      <c r="B38" s="9">
        <f t="shared" si="0"/>
        <v>12079.92</v>
      </c>
      <c r="C38" s="11">
        <f>SUM($B$10:B38)</f>
        <v>350317.68</v>
      </c>
      <c r="D38" s="18">
        <f>IRR($B$9:B38)</f>
        <v>4.2166722242973353E-2</v>
      </c>
      <c r="E38" s="10"/>
      <c r="J38" s="10"/>
      <c r="K38" s="11"/>
    </row>
    <row r="39" spans="1:11" s="16" customFormat="1" x14ac:dyDescent="0.3">
      <c r="A39" s="10">
        <v>90</v>
      </c>
      <c r="B39" s="9">
        <f t="shared" si="0"/>
        <v>12079.92</v>
      </c>
      <c r="C39" s="11">
        <f>SUM($B$10:B39)</f>
        <v>362397.6</v>
      </c>
      <c r="D39" s="18">
        <f>IRR($B$9:B39)</f>
        <v>4.3621443514835878E-2</v>
      </c>
      <c r="E39" s="10"/>
      <c r="J39" s="10"/>
      <c r="K39" s="11"/>
    </row>
    <row r="40" spans="1:11" x14ac:dyDescent="0.3">
      <c r="J40" s="10"/>
      <c r="K40" s="11"/>
    </row>
    <row r="41" spans="1:11" x14ac:dyDescent="0.3">
      <c r="A41" s="35" t="s">
        <v>22</v>
      </c>
      <c r="B41" s="36" t="s">
        <v>17</v>
      </c>
      <c r="J41" s="10"/>
      <c r="K41" s="11"/>
    </row>
    <row r="42" spans="1:11" x14ac:dyDescent="0.3">
      <c r="J42" s="10"/>
      <c r="K42" s="11"/>
    </row>
    <row r="43" spans="1:11" x14ac:dyDescent="0.3">
      <c r="B43" s="37"/>
      <c r="J43" s="10"/>
      <c r="K43" s="11"/>
    </row>
    <row r="44" spans="1:11" x14ac:dyDescent="0.3">
      <c r="J44" s="10"/>
      <c r="K44" s="11"/>
    </row>
    <row r="45" spans="1:11" x14ac:dyDescent="0.3">
      <c r="J45" s="10"/>
      <c r="K45" s="11"/>
    </row>
    <row r="46" spans="1:11" x14ac:dyDescent="0.3">
      <c r="J46" s="10"/>
      <c r="K46" s="11"/>
    </row>
    <row r="47" spans="1:11" x14ac:dyDescent="0.3">
      <c r="J47" s="10"/>
      <c r="K47" s="11"/>
    </row>
  </sheetData>
  <mergeCells count="1">
    <mergeCell ref="A1:E1"/>
  </mergeCells>
  <hyperlinks>
    <hyperlink ref="B41" r:id="rId1"/>
  </hyperlinks>
  <printOptions gridLines="1"/>
  <pageMargins left="0.7" right="0.7" top="1" bottom="0.75" header="0.3" footer="0.3"/>
  <pageSetup scale="95" orientation="portrait" r:id="rId2"/>
  <headerFooter>
    <oddFooter>&amp;R&amp;F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workbookViewId="0">
      <pane ySplit="5" topLeftCell="A60" activePane="bottomLeft" state="frozen"/>
      <selection pane="bottomLeft" activeCell="D19" sqref="D19"/>
    </sheetView>
  </sheetViews>
  <sheetFormatPr defaultRowHeight="14.4" x14ac:dyDescent="0.3"/>
  <cols>
    <col min="2" max="2" width="13.33203125" customWidth="1"/>
    <col min="3" max="3" width="11.33203125" customWidth="1"/>
    <col min="4" max="4" width="12.6640625" customWidth="1"/>
    <col min="5" max="5" width="11.5546875" customWidth="1"/>
    <col min="6" max="6" width="10.6640625" customWidth="1"/>
    <col min="7" max="7" width="10.44140625" customWidth="1"/>
  </cols>
  <sheetData>
    <row r="1" spans="1:13" x14ac:dyDescent="0.3">
      <c r="A1" s="47"/>
      <c r="B1" s="47"/>
      <c r="C1" s="47"/>
      <c r="D1" s="47"/>
      <c r="E1" s="47"/>
      <c r="F1" s="47"/>
      <c r="G1" s="47"/>
    </row>
    <row r="2" spans="1:13" x14ac:dyDescent="0.3">
      <c r="A2" s="48" t="s">
        <v>1</v>
      </c>
      <c r="B2" s="49"/>
      <c r="C2" s="49"/>
      <c r="D2" s="49"/>
      <c r="E2" s="49"/>
      <c r="F2" s="49"/>
      <c r="G2" s="49"/>
      <c r="I2" s="13" t="s">
        <v>17</v>
      </c>
      <c r="J2" s="13"/>
      <c r="K2" s="13"/>
      <c r="L2" s="13"/>
      <c r="M2" s="13"/>
    </row>
    <row r="3" spans="1:13" ht="14.4" customHeight="1" x14ac:dyDescent="0.3">
      <c r="A3" s="2" t="s">
        <v>2</v>
      </c>
      <c r="B3" s="50" t="s">
        <v>4</v>
      </c>
      <c r="C3" s="50"/>
      <c r="D3" s="50"/>
      <c r="E3" s="50" t="s">
        <v>5</v>
      </c>
      <c r="F3" s="50"/>
      <c r="G3" s="50"/>
    </row>
    <row r="4" spans="1:13" x14ac:dyDescent="0.3">
      <c r="A4" s="14" t="s">
        <v>3</v>
      </c>
      <c r="B4" s="14" t="s">
        <v>6</v>
      </c>
      <c r="C4" s="14" t="s">
        <v>8</v>
      </c>
      <c r="D4" s="14" t="s">
        <v>10</v>
      </c>
      <c r="E4" s="14" t="s">
        <v>12</v>
      </c>
      <c r="F4" s="14" t="s">
        <v>8</v>
      </c>
      <c r="G4" s="14" t="s">
        <v>10</v>
      </c>
    </row>
    <row r="5" spans="1:13" ht="28.8" x14ac:dyDescent="0.3">
      <c r="A5" s="14"/>
      <c r="B5" s="12" t="s">
        <v>7</v>
      </c>
      <c r="C5" s="12" t="s">
        <v>9</v>
      </c>
      <c r="D5" s="14" t="s">
        <v>11</v>
      </c>
      <c r="E5" s="12" t="s">
        <v>7</v>
      </c>
      <c r="F5" s="12" t="s">
        <v>9</v>
      </c>
      <c r="G5" s="14" t="s">
        <v>11</v>
      </c>
    </row>
    <row r="6" spans="1:13" x14ac:dyDescent="0.3">
      <c r="A6" s="4">
        <v>0</v>
      </c>
      <c r="B6" s="5">
        <v>6.6800000000000002E-3</v>
      </c>
      <c r="C6" s="6">
        <v>100000</v>
      </c>
      <c r="D6" s="5">
        <v>76.099999999999994</v>
      </c>
      <c r="E6" s="5">
        <v>5.5620000000000001E-3</v>
      </c>
      <c r="F6" s="6">
        <v>100000</v>
      </c>
      <c r="G6" s="5">
        <v>80.94</v>
      </c>
    </row>
    <row r="7" spans="1:13" x14ac:dyDescent="0.3">
      <c r="A7" s="4">
        <v>1</v>
      </c>
      <c r="B7" s="5">
        <v>4.3600000000000003E-4</v>
      </c>
      <c r="C7" s="6">
        <v>99332</v>
      </c>
      <c r="D7" s="5">
        <v>75.62</v>
      </c>
      <c r="E7" s="5">
        <v>3.9599999999999998E-4</v>
      </c>
      <c r="F7" s="6">
        <v>99444</v>
      </c>
      <c r="G7" s="5">
        <v>80.39</v>
      </c>
    </row>
    <row r="8" spans="1:13" x14ac:dyDescent="0.3">
      <c r="A8" s="4">
        <v>2</v>
      </c>
      <c r="B8" s="5">
        <v>3.0400000000000002E-4</v>
      </c>
      <c r="C8" s="6">
        <v>99289</v>
      </c>
      <c r="D8" s="5">
        <v>74.650000000000006</v>
      </c>
      <c r="E8" s="5">
        <v>2.14E-4</v>
      </c>
      <c r="F8" s="6">
        <v>99404</v>
      </c>
      <c r="G8" s="5">
        <v>79.430000000000007</v>
      </c>
    </row>
    <row r="9" spans="1:13" x14ac:dyDescent="0.3">
      <c r="A9" s="4">
        <v>3</v>
      </c>
      <c r="B9" s="5">
        <v>2.32E-4</v>
      </c>
      <c r="C9" s="6">
        <v>99259</v>
      </c>
      <c r="D9" s="5">
        <v>73.67</v>
      </c>
      <c r="E9" s="5">
        <v>1.6200000000000001E-4</v>
      </c>
      <c r="F9" s="6">
        <v>99383</v>
      </c>
      <c r="G9" s="5">
        <v>78.44</v>
      </c>
    </row>
    <row r="10" spans="1:13" x14ac:dyDescent="0.3">
      <c r="A10" s="4">
        <v>4</v>
      </c>
      <c r="B10" s="5">
        <v>1.7200000000000001E-4</v>
      </c>
      <c r="C10" s="6">
        <v>99235</v>
      </c>
      <c r="D10" s="5">
        <v>72.69</v>
      </c>
      <c r="E10" s="5">
        <v>1.3200000000000001E-4</v>
      </c>
      <c r="F10" s="6">
        <v>99367</v>
      </c>
      <c r="G10" s="5">
        <v>77.459999999999994</v>
      </c>
    </row>
    <row r="11" spans="1:13" x14ac:dyDescent="0.3">
      <c r="A11" s="1">
        <v>5</v>
      </c>
      <c r="B11" s="3">
        <v>1.55E-4</v>
      </c>
      <c r="C11" s="7">
        <v>99218</v>
      </c>
      <c r="D11" s="3">
        <v>71.7</v>
      </c>
      <c r="E11" s="3">
        <v>1.17E-4</v>
      </c>
      <c r="F11" s="7">
        <v>99354</v>
      </c>
      <c r="G11" s="3">
        <v>76.47</v>
      </c>
    </row>
    <row r="12" spans="1:13" x14ac:dyDescent="0.3">
      <c r="A12" s="1">
        <v>6</v>
      </c>
      <c r="B12" s="3">
        <v>1.4300000000000001E-4</v>
      </c>
      <c r="C12" s="7">
        <v>99203</v>
      </c>
      <c r="D12" s="3">
        <v>70.709999999999994</v>
      </c>
      <c r="E12" s="3">
        <v>1.06E-4</v>
      </c>
      <c r="F12" s="7">
        <v>99342</v>
      </c>
      <c r="G12" s="3">
        <v>75.47</v>
      </c>
    </row>
    <row r="13" spans="1:13" x14ac:dyDescent="0.3">
      <c r="A13" s="1">
        <v>7</v>
      </c>
      <c r="B13" s="3">
        <v>1.3100000000000001E-4</v>
      </c>
      <c r="C13" s="7">
        <v>99189</v>
      </c>
      <c r="D13" s="3">
        <v>69.72</v>
      </c>
      <c r="E13" s="3">
        <v>9.8999999999999994E-5</v>
      </c>
      <c r="F13" s="7">
        <v>99332</v>
      </c>
      <c r="G13" s="3">
        <v>74.48</v>
      </c>
    </row>
    <row r="14" spans="1:13" x14ac:dyDescent="0.3">
      <c r="A14" s="1">
        <v>8</v>
      </c>
      <c r="B14" s="3">
        <v>1.15E-4</v>
      </c>
      <c r="C14" s="7">
        <v>99176</v>
      </c>
      <c r="D14" s="3">
        <v>68.73</v>
      </c>
      <c r="E14" s="3">
        <v>9.2999999999999997E-5</v>
      </c>
      <c r="F14" s="7">
        <v>99322</v>
      </c>
      <c r="G14" s="3">
        <v>73.489999999999995</v>
      </c>
    </row>
    <row r="15" spans="1:13" x14ac:dyDescent="0.3">
      <c r="A15" s="1">
        <v>9</v>
      </c>
      <c r="B15" s="3">
        <v>9.6000000000000002E-5</v>
      </c>
      <c r="C15" s="7">
        <v>99164</v>
      </c>
      <c r="D15" s="3">
        <v>67.739999999999995</v>
      </c>
      <c r="E15" s="3">
        <v>9.0000000000000006E-5</v>
      </c>
      <c r="F15" s="7">
        <v>99313</v>
      </c>
      <c r="G15" s="3">
        <v>72.5</v>
      </c>
    </row>
    <row r="16" spans="1:13" x14ac:dyDescent="0.3">
      <c r="A16" s="4">
        <v>10</v>
      </c>
      <c r="B16" s="5">
        <v>8.2000000000000001E-5</v>
      </c>
      <c r="C16" s="6">
        <v>99155</v>
      </c>
      <c r="D16" s="5">
        <v>66.739999999999995</v>
      </c>
      <c r="E16" s="5">
        <v>9.0000000000000006E-5</v>
      </c>
      <c r="F16" s="6">
        <v>99304</v>
      </c>
      <c r="G16" s="5">
        <v>71.5</v>
      </c>
    </row>
    <row r="17" spans="1:7" x14ac:dyDescent="0.3">
      <c r="A17" s="4">
        <v>11</v>
      </c>
      <c r="B17" s="5">
        <v>8.6000000000000003E-5</v>
      </c>
      <c r="C17" s="6">
        <v>99147</v>
      </c>
      <c r="D17" s="5">
        <v>65.75</v>
      </c>
      <c r="E17" s="5">
        <v>9.6000000000000002E-5</v>
      </c>
      <c r="F17" s="6">
        <v>99295</v>
      </c>
      <c r="G17" s="5">
        <v>70.510000000000005</v>
      </c>
    </row>
    <row r="18" spans="1:7" x14ac:dyDescent="0.3">
      <c r="A18" s="4">
        <v>12</v>
      </c>
      <c r="B18" s="5">
        <v>1.25E-4</v>
      </c>
      <c r="C18" s="6">
        <v>99138</v>
      </c>
      <c r="D18" s="5">
        <v>64.760000000000005</v>
      </c>
      <c r="E18" s="5">
        <v>1.11E-4</v>
      </c>
      <c r="F18" s="6">
        <v>99285</v>
      </c>
      <c r="G18" s="5">
        <v>69.52</v>
      </c>
    </row>
    <row r="19" spans="1:7" x14ac:dyDescent="0.3">
      <c r="A19" s="4">
        <v>13</v>
      </c>
      <c r="B19" s="5">
        <v>2.05E-4</v>
      </c>
      <c r="C19" s="6">
        <v>99126</v>
      </c>
      <c r="D19" s="5">
        <v>63.76</v>
      </c>
      <c r="E19" s="5">
        <v>1.37E-4</v>
      </c>
      <c r="F19" s="6">
        <v>99274</v>
      </c>
      <c r="G19" s="5">
        <v>68.52</v>
      </c>
    </row>
    <row r="20" spans="1:7" x14ac:dyDescent="0.3">
      <c r="A20" s="4">
        <v>14</v>
      </c>
      <c r="B20" s="5">
        <v>3.19E-4</v>
      </c>
      <c r="C20" s="6">
        <v>99106</v>
      </c>
      <c r="D20" s="5">
        <v>62.78</v>
      </c>
      <c r="E20" s="5">
        <v>1.7000000000000001E-4</v>
      </c>
      <c r="F20" s="6">
        <v>99261</v>
      </c>
      <c r="G20" s="5">
        <v>67.53</v>
      </c>
    </row>
    <row r="21" spans="1:7" x14ac:dyDescent="0.3">
      <c r="A21" s="1">
        <v>15</v>
      </c>
      <c r="B21" s="3">
        <v>4.4099999999999999E-4</v>
      </c>
      <c r="C21" s="7">
        <v>99074</v>
      </c>
      <c r="D21" s="3">
        <v>61.8</v>
      </c>
      <c r="E21" s="3">
        <v>2.0699999999999999E-4</v>
      </c>
      <c r="F21" s="7">
        <v>99244</v>
      </c>
      <c r="G21" s="3">
        <v>66.540000000000006</v>
      </c>
    </row>
    <row r="22" spans="1:7" x14ac:dyDescent="0.3">
      <c r="A22" s="1">
        <v>16</v>
      </c>
      <c r="B22" s="3">
        <v>5.62E-4</v>
      </c>
      <c r="C22" s="7">
        <v>99030</v>
      </c>
      <c r="D22" s="3">
        <v>60.82</v>
      </c>
      <c r="E22" s="3">
        <v>2.4499999999999999E-4</v>
      </c>
      <c r="F22" s="7">
        <v>99223</v>
      </c>
      <c r="G22" s="3">
        <v>65.56</v>
      </c>
    </row>
    <row r="23" spans="1:7" x14ac:dyDescent="0.3">
      <c r="A23" s="1">
        <v>17</v>
      </c>
      <c r="B23" s="3">
        <v>6.8999999999999997E-4</v>
      </c>
      <c r="C23" s="7">
        <v>98975</v>
      </c>
      <c r="D23" s="3">
        <v>59.86</v>
      </c>
      <c r="E23" s="3">
        <v>2.8200000000000002E-4</v>
      </c>
      <c r="F23" s="7">
        <v>99199</v>
      </c>
      <c r="G23" s="3">
        <v>64.569999999999993</v>
      </c>
    </row>
    <row r="24" spans="1:7" x14ac:dyDescent="0.3">
      <c r="A24" s="1">
        <v>18</v>
      </c>
      <c r="B24" s="3">
        <v>8.1999999999999998E-4</v>
      </c>
      <c r="C24" s="7">
        <v>98906</v>
      </c>
      <c r="D24" s="3">
        <v>58.9</v>
      </c>
      <c r="E24" s="3">
        <v>3.1799999999999998E-4</v>
      </c>
      <c r="F24" s="7">
        <v>99171</v>
      </c>
      <c r="G24" s="3">
        <v>63.59</v>
      </c>
    </row>
    <row r="25" spans="1:7" x14ac:dyDescent="0.3">
      <c r="A25" s="1">
        <v>19</v>
      </c>
      <c r="B25" s="3">
        <v>9.4899999999999997E-4</v>
      </c>
      <c r="C25" s="7">
        <v>98825</v>
      </c>
      <c r="D25" s="3">
        <v>57.95</v>
      </c>
      <c r="E25" s="3">
        <v>3.5199999999999999E-4</v>
      </c>
      <c r="F25" s="7">
        <v>99139</v>
      </c>
      <c r="G25" s="3">
        <v>62.61</v>
      </c>
    </row>
    <row r="26" spans="1:7" x14ac:dyDescent="0.3">
      <c r="A26" s="4">
        <v>20</v>
      </c>
      <c r="B26" s="5">
        <v>1.085E-3</v>
      </c>
      <c r="C26" s="6">
        <v>98731</v>
      </c>
      <c r="D26" s="5">
        <v>57</v>
      </c>
      <c r="E26" s="5">
        <v>3.88E-4</v>
      </c>
      <c r="F26" s="6">
        <v>99105</v>
      </c>
      <c r="G26" s="5">
        <v>61.63</v>
      </c>
    </row>
    <row r="27" spans="1:7" x14ac:dyDescent="0.3">
      <c r="A27" s="4">
        <v>21</v>
      </c>
      <c r="B27" s="5">
        <v>1.2130000000000001E-3</v>
      </c>
      <c r="C27" s="6">
        <v>98624</v>
      </c>
      <c r="D27" s="5">
        <v>56.06</v>
      </c>
      <c r="E27" s="5">
        <v>4.2299999999999998E-4</v>
      </c>
      <c r="F27" s="6">
        <v>99066</v>
      </c>
      <c r="G27" s="5">
        <v>60.66</v>
      </c>
    </row>
    <row r="28" spans="1:7" x14ac:dyDescent="0.3">
      <c r="A28" s="4">
        <v>22</v>
      </c>
      <c r="B28" s="5">
        <v>1.304E-3</v>
      </c>
      <c r="C28" s="6">
        <v>98505</v>
      </c>
      <c r="D28" s="5">
        <v>55.13</v>
      </c>
      <c r="E28" s="5">
        <v>4.5399999999999998E-4</v>
      </c>
      <c r="F28" s="6">
        <v>99024</v>
      </c>
      <c r="G28" s="5">
        <v>59.68</v>
      </c>
    </row>
    <row r="29" spans="1:7" x14ac:dyDescent="0.3">
      <c r="A29" s="4">
        <v>23</v>
      </c>
      <c r="B29" s="5">
        <v>1.3450000000000001E-3</v>
      </c>
      <c r="C29" s="6">
        <v>98376</v>
      </c>
      <c r="D29" s="5">
        <v>54.2</v>
      </c>
      <c r="E29" s="5">
        <v>4.7600000000000002E-4</v>
      </c>
      <c r="F29" s="6">
        <v>98979</v>
      </c>
      <c r="G29" s="5">
        <v>58.71</v>
      </c>
    </row>
    <row r="30" spans="1:7" x14ac:dyDescent="0.3">
      <c r="A30" s="4">
        <v>24</v>
      </c>
      <c r="B30" s="5">
        <v>1.3500000000000001E-3</v>
      </c>
      <c r="C30" s="6">
        <v>98244</v>
      </c>
      <c r="D30" s="5">
        <v>53.27</v>
      </c>
      <c r="E30" s="5">
        <v>4.9399999999999997E-4</v>
      </c>
      <c r="F30" s="6">
        <v>98932</v>
      </c>
      <c r="G30" s="5">
        <v>57.74</v>
      </c>
    </row>
    <row r="31" spans="1:7" x14ac:dyDescent="0.3">
      <c r="A31" s="1">
        <v>25</v>
      </c>
      <c r="B31" s="3">
        <v>1.3420000000000001E-3</v>
      </c>
      <c r="C31" s="7">
        <v>98111</v>
      </c>
      <c r="D31" s="3">
        <v>52.34</v>
      </c>
      <c r="E31" s="3">
        <v>5.1099999999999995E-4</v>
      </c>
      <c r="F31" s="7">
        <v>98883</v>
      </c>
      <c r="G31" s="3">
        <v>56.77</v>
      </c>
    </row>
    <row r="32" spans="1:7" x14ac:dyDescent="0.3">
      <c r="A32" s="1">
        <v>26</v>
      </c>
      <c r="B32" s="3">
        <v>1.34E-3</v>
      </c>
      <c r="C32" s="7">
        <v>97980</v>
      </c>
      <c r="D32" s="3">
        <v>51.41</v>
      </c>
      <c r="E32" s="3">
        <v>5.31E-4</v>
      </c>
      <c r="F32" s="7">
        <v>98833</v>
      </c>
      <c r="G32" s="3">
        <v>55.79</v>
      </c>
    </row>
    <row r="33" spans="1:7" x14ac:dyDescent="0.3">
      <c r="A33" s="1">
        <v>27</v>
      </c>
      <c r="B33" s="3">
        <v>1.3420000000000001E-3</v>
      </c>
      <c r="C33" s="7">
        <v>97848</v>
      </c>
      <c r="D33" s="3">
        <v>50.48</v>
      </c>
      <c r="E33" s="3">
        <v>5.53E-4</v>
      </c>
      <c r="F33" s="7">
        <v>98780</v>
      </c>
      <c r="G33" s="3">
        <v>54.82</v>
      </c>
    </row>
    <row r="34" spans="1:7" x14ac:dyDescent="0.3">
      <c r="A34" s="1">
        <v>28</v>
      </c>
      <c r="B34" s="3">
        <v>1.356E-3</v>
      </c>
      <c r="C34" s="7">
        <v>97717</v>
      </c>
      <c r="D34" s="3">
        <v>49.55</v>
      </c>
      <c r="E34" s="3">
        <v>5.7899999999999998E-4</v>
      </c>
      <c r="F34" s="7">
        <v>98726</v>
      </c>
      <c r="G34" s="3">
        <v>53.85</v>
      </c>
    </row>
    <row r="35" spans="1:7" x14ac:dyDescent="0.3">
      <c r="A35" s="1">
        <v>29</v>
      </c>
      <c r="B35" s="3">
        <v>1.3799999999999999E-3</v>
      </c>
      <c r="C35" s="7">
        <v>97584</v>
      </c>
      <c r="D35" s="3">
        <v>48.62</v>
      </c>
      <c r="E35" s="3">
        <v>6.0800000000000003E-4</v>
      </c>
      <c r="F35" s="7">
        <v>98668</v>
      </c>
      <c r="G35" s="3">
        <v>52.88</v>
      </c>
    </row>
    <row r="36" spans="1:7" x14ac:dyDescent="0.3">
      <c r="A36" s="4">
        <v>30</v>
      </c>
      <c r="B36" s="5">
        <v>1.408E-3</v>
      </c>
      <c r="C36" s="6">
        <v>97450</v>
      </c>
      <c r="D36" s="5">
        <v>47.68</v>
      </c>
      <c r="E36" s="5">
        <v>6.4099999999999997E-4</v>
      </c>
      <c r="F36" s="6">
        <v>98608</v>
      </c>
      <c r="G36" s="5">
        <v>51.92</v>
      </c>
    </row>
    <row r="37" spans="1:7" x14ac:dyDescent="0.3">
      <c r="A37" s="4">
        <v>31</v>
      </c>
      <c r="B37" s="5">
        <v>1.4350000000000001E-3</v>
      </c>
      <c r="C37" s="6">
        <v>97313</v>
      </c>
      <c r="D37" s="5">
        <v>46.75</v>
      </c>
      <c r="E37" s="5">
        <v>6.7699999999999998E-4</v>
      </c>
      <c r="F37" s="6">
        <v>98545</v>
      </c>
      <c r="G37" s="5">
        <v>50.95</v>
      </c>
    </row>
    <row r="38" spans="1:7" x14ac:dyDescent="0.3">
      <c r="A38" s="4">
        <v>32</v>
      </c>
      <c r="B38" s="5">
        <v>1.4660000000000001E-3</v>
      </c>
      <c r="C38" s="6">
        <v>97173</v>
      </c>
      <c r="D38" s="5">
        <v>45.82</v>
      </c>
      <c r="E38" s="5">
        <v>7.1900000000000002E-4</v>
      </c>
      <c r="F38" s="6">
        <v>98479</v>
      </c>
      <c r="G38" s="5">
        <v>49.98</v>
      </c>
    </row>
    <row r="39" spans="1:7" x14ac:dyDescent="0.3">
      <c r="A39" s="4">
        <v>33</v>
      </c>
      <c r="B39" s="5">
        <v>1.4989999999999999E-3</v>
      </c>
      <c r="C39" s="6">
        <v>97031</v>
      </c>
      <c r="D39" s="5">
        <v>44.88</v>
      </c>
      <c r="E39" s="5">
        <v>7.6499999999999995E-4</v>
      </c>
      <c r="F39" s="6">
        <v>98408</v>
      </c>
      <c r="G39" s="5">
        <v>49.02</v>
      </c>
    </row>
    <row r="40" spans="1:7" x14ac:dyDescent="0.3">
      <c r="A40" s="4">
        <v>34</v>
      </c>
      <c r="B40" s="5">
        <v>1.539E-3</v>
      </c>
      <c r="C40" s="6">
        <v>96885</v>
      </c>
      <c r="D40" s="5">
        <v>43.95</v>
      </c>
      <c r="E40" s="5">
        <v>8.1800000000000004E-4</v>
      </c>
      <c r="F40" s="6">
        <v>98332</v>
      </c>
      <c r="G40" s="5">
        <v>48.06</v>
      </c>
    </row>
    <row r="41" spans="1:7" x14ac:dyDescent="0.3">
      <c r="A41" s="1">
        <v>35</v>
      </c>
      <c r="B41" s="3">
        <v>1.5920000000000001E-3</v>
      </c>
      <c r="C41" s="7">
        <v>96736</v>
      </c>
      <c r="D41" s="3">
        <v>43.02</v>
      </c>
      <c r="E41" s="3">
        <v>8.7900000000000001E-4</v>
      </c>
      <c r="F41" s="7">
        <v>98252</v>
      </c>
      <c r="G41" s="3">
        <v>47.1</v>
      </c>
    </row>
    <row r="42" spans="1:7" x14ac:dyDescent="0.3">
      <c r="A42" s="1">
        <v>36</v>
      </c>
      <c r="B42" s="3">
        <v>1.66E-3</v>
      </c>
      <c r="C42" s="7">
        <v>96582</v>
      </c>
      <c r="D42" s="3">
        <v>42.08</v>
      </c>
      <c r="E42" s="3">
        <v>9.4799999999999995E-4</v>
      </c>
      <c r="F42" s="7">
        <v>98166</v>
      </c>
      <c r="G42" s="3">
        <v>46.14</v>
      </c>
    </row>
    <row r="43" spans="1:7" x14ac:dyDescent="0.3">
      <c r="A43" s="1">
        <v>37</v>
      </c>
      <c r="B43" s="3">
        <v>1.7409999999999999E-3</v>
      </c>
      <c r="C43" s="7">
        <v>96422</v>
      </c>
      <c r="D43" s="3">
        <v>41.15</v>
      </c>
      <c r="E43" s="3">
        <v>1.0219999999999999E-3</v>
      </c>
      <c r="F43" s="7">
        <v>98073</v>
      </c>
      <c r="G43" s="3">
        <v>45.18</v>
      </c>
    </row>
    <row r="44" spans="1:7" x14ac:dyDescent="0.3">
      <c r="A44" s="1">
        <v>38</v>
      </c>
      <c r="B44" s="3">
        <v>1.8370000000000001E-3</v>
      </c>
      <c r="C44" s="7">
        <v>96254</v>
      </c>
      <c r="D44" s="3">
        <v>40.22</v>
      </c>
      <c r="E44" s="3">
        <v>1.1000000000000001E-3</v>
      </c>
      <c r="F44" s="7">
        <v>97972</v>
      </c>
      <c r="G44" s="3">
        <v>44.23</v>
      </c>
    </row>
    <row r="45" spans="1:7" x14ac:dyDescent="0.3">
      <c r="A45" s="1">
        <v>39</v>
      </c>
      <c r="B45" s="3">
        <v>1.9530000000000001E-3</v>
      </c>
      <c r="C45" s="7">
        <v>96077</v>
      </c>
      <c r="D45" s="3">
        <v>39.299999999999997</v>
      </c>
      <c r="E45" s="3">
        <v>1.1850000000000001E-3</v>
      </c>
      <c r="F45" s="7">
        <v>97865</v>
      </c>
      <c r="G45" s="3">
        <v>43.27</v>
      </c>
    </row>
    <row r="46" spans="1:7" x14ac:dyDescent="0.3">
      <c r="A46" s="4">
        <v>40</v>
      </c>
      <c r="B46" s="5">
        <v>2.0839999999999999E-3</v>
      </c>
      <c r="C46" s="6">
        <v>95889</v>
      </c>
      <c r="D46" s="5">
        <v>38.369999999999997</v>
      </c>
      <c r="E46" s="5">
        <v>1.279E-3</v>
      </c>
      <c r="F46" s="6">
        <v>97749</v>
      </c>
      <c r="G46" s="5">
        <v>42.32</v>
      </c>
    </row>
    <row r="47" spans="1:7" x14ac:dyDescent="0.3">
      <c r="A47" s="4">
        <v>41</v>
      </c>
      <c r="B47" s="5">
        <v>2.2409999999999999E-3</v>
      </c>
      <c r="C47" s="6">
        <v>95689</v>
      </c>
      <c r="D47" s="5">
        <v>37.450000000000003</v>
      </c>
      <c r="E47" s="5">
        <v>1.387E-3</v>
      </c>
      <c r="F47" s="6">
        <v>97624</v>
      </c>
      <c r="G47" s="5">
        <v>41.38</v>
      </c>
    </row>
    <row r="48" spans="1:7" x14ac:dyDescent="0.3">
      <c r="A48" s="4">
        <v>42</v>
      </c>
      <c r="B48" s="5">
        <v>2.4390000000000002E-3</v>
      </c>
      <c r="C48" s="6">
        <v>95475</v>
      </c>
      <c r="D48" s="5">
        <v>36.53</v>
      </c>
      <c r="E48" s="5">
        <v>1.518E-3</v>
      </c>
      <c r="F48" s="6">
        <v>97488</v>
      </c>
      <c r="G48" s="5">
        <v>40.43</v>
      </c>
    </row>
    <row r="49" spans="1:7" x14ac:dyDescent="0.3">
      <c r="A49" s="4">
        <v>43</v>
      </c>
      <c r="B49" s="5">
        <v>2.686E-3</v>
      </c>
      <c r="C49" s="6">
        <v>95242</v>
      </c>
      <c r="D49" s="5">
        <v>35.619999999999997</v>
      </c>
      <c r="E49" s="5">
        <v>1.676E-3</v>
      </c>
      <c r="F49" s="6">
        <v>97340</v>
      </c>
      <c r="G49" s="5">
        <v>39.5</v>
      </c>
    </row>
    <row r="50" spans="1:7" x14ac:dyDescent="0.3">
      <c r="A50" s="4">
        <v>44</v>
      </c>
      <c r="B50" s="5">
        <v>2.9750000000000002E-3</v>
      </c>
      <c r="C50" s="6">
        <v>94986</v>
      </c>
      <c r="D50" s="5">
        <v>34.72</v>
      </c>
      <c r="E50" s="5">
        <v>1.8580000000000001E-3</v>
      </c>
      <c r="F50" s="6">
        <v>97177</v>
      </c>
      <c r="G50" s="5">
        <v>38.56</v>
      </c>
    </row>
    <row r="51" spans="1:7" x14ac:dyDescent="0.3">
      <c r="A51" s="1">
        <v>45</v>
      </c>
      <c r="B51" s="3">
        <v>3.297E-3</v>
      </c>
      <c r="C51" s="7">
        <v>94704</v>
      </c>
      <c r="D51" s="3">
        <v>33.82</v>
      </c>
      <c r="E51" s="3">
        <v>2.055E-3</v>
      </c>
      <c r="F51" s="7">
        <v>96997</v>
      </c>
      <c r="G51" s="3">
        <v>37.630000000000003</v>
      </c>
    </row>
    <row r="52" spans="1:7" x14ac:dyDescent="0.3">
      <c r="A52" s="1">
        <v>46</v>
      </c>
      <c r="B52" s="3">
        <v>3.6389999999999999E-3</v>
      </c>
      <c r="C52" s="7">
        <v>94392</v>
      </c>
      <c r="D52" s="3">
        <v>32.93</v>
      </c>
      <c r="E52" s="3">
        <v>2.2620000000000001E-3</v>
      </c>
      <c r="F52" s="7">
        <v>96797</v>
      </c>
      <c r="G52" s="3">
        <v>36.71</v>
      </c>
    </row>
    <row r="53" spans="1:7" x14ac:dyDescent="0.3">
      <c r="A53" s="1">
        <v>47</v>
      </c>
      <c r="B53" s="3">
        <v>3.9969999999999997E-3</v>
      </c>
      <c r="C53" s="7">
        <v>94048</v>
      </c>
      <c r="D53" s="3">
        <v>32.049999999999997</v>
      </c>
      <c r="E53" s="3">
        <v>2.48E-3</v>
      </c>
      <c r="F53" s="7">
        <v>96578</v>
      </c>
      <c r="G53" s="3">
        <v>35.79</v>
      </c>
    </row>
    <row r="54" spans="1:7" x14ac:dyDescent="0.3">
      <c r="A54" s="1">
        <v>48</v>
      </c>
      <c r="B54" s="3">
        <v>4.3660000000000001E-3</v>
      </c>
      <c r="C54" s="7">
        <v>93672</v>
      </c>
      <c r="D54" s="3">
        <v>31.17</v>
      </c>
      <c r="E54" s="3">
        <v>2.709E-3</v>
      </c>
      <c r="F54" s="7">
        <v>96339</v>
      </c>
      <c r="G54" s="3">
        <v>34.880000000000003</v>
      </c>
    </row>
    <row r="55" spans="1:7" x14ac:dyDescent="0.3">
      <c r="A55" s="1">
        <v>49</v>
      </c>
      <c r="B55" s="3">
        <v>4.7499999999999999E-3</v>
      </c>
      <c r="C55" s="7">
        <v>93263</v>
      </c>
      <c r="D55" s="3">
        <v>30.31</v>
      </c>
      <c r="E55" s="3">
        <v>2.947E-3</v>
      </c>
      <c r="F55" s="7">
        <v>96078</v>
      </c>
      <c r="G55" s="3">
        <v>33.97</v>
      </c>
    </row>
    <row r="56" spans="1:7" x14ac:dyDescent="0.3">
      <c r="A56" s="4">
        <v>50</v>
      </c>
      <c r="B56" s="5">
        <v>5.156E-3</v>
      </c>
      <c r="C56" s="6">
        <v>92820</v>
      </c>
      <c r="D56" s="5">
        <v>29.45</v>
      </c>
      <c r="E56" s="5">
        <v>3.209E-3</v>
      </c>
      <c r="F56" s="6">
        <v>95795</v>
      </c>
      <c r="G56" s="5">
        <v>33.07</v>
      </c>
    </row>
    <row r="57" spans="1:7" x14ac:dyDescent="0.3">
      <c r="A57" s="4">
        <v>51</v>
      </c>
      <c r="B57" s="5">
        <v>5.5960000000000003E-3</v>
      </c>
      <c r="C57" s="6">
        <v>92342</v>
      </c>
      <c r="D57" s="5">
        <v>28.6</v>
      </c>
      <c r="E57" s="5">
        <v>3.4840000000000001E-3</v>
      </c>
      <c r="F57" s="6">
        <v>95487</v>
      </c>
      <c r="G57" s="5">
        <v>32.18</v>
      </c>
    </row>
    <row r="58" spans="1:7" x14ac:dyDescent="0.3">
      <c r="A58" s="4">
        <v>52</v>
      </c>
      <c r="B58" s="5">
        <v>6.0780000000000001E-3</v>
      </c>
      <c r="C58" s="6">
        <v>91825</v>
      </c>
      <c r="D58" s="5">
        <v>27.76</v>
      </c>
      <c r="E58" s="5">
        <v>3.751E-3</v>
      </c>
      <c r="F58" s="6">
        <v>95155</v>
      </c>
      <c r="G58" s="5">
        <v>31.29</v>
      </c>
    </row>
    <row r="59" spans="1:7" x14ac:dyDescent="0.3">
      <c r="A59" s="4">
        <v>53</v>
      </c>
      <c r="B59" s="5">
        <v>6.6049999999999998E-3</v>
      </c>
      <c r="C59" s="6">
        <v>91267</v>
      </c>
      <c r="D59" s="5">
        <v>26.93</v>
      </c>
      <c r="E59" s="5">
        <v>4.0000000000000001E-3</v>
      </c>
      <c r="F59" s="6">
        <v>94798</v>
      </c>
      <c r="G59" s="5">
        <v>30.4</v>
      </c>
    </row>
    <row r="60" spans="1:7" x14ac:dyDescent="0.3">
      <c r="A60" s="4">
        <v>54</v>
      </c>
      <c r="B60" s="5">
        <v>7.1739999999999998E-3</v>
      </c>
      <c r="C60" s="6">
        <v>90664</v>
      </c>
      <c r="D60" s="5">
        <v>26.1</v>
      </c>
      <c r="E60" s="5">
        <v>4.2459999999999998E-3</v>
      </c>
      <c r="F60" s="6">
        <v>94418</v>
      </c>
      <c r="G60" s="5">
        <v>29.52</v>
      </c>
    </row>
    <row r="61" spans="1:7" x14ac:dyDescent="0.3">
      <c r="A61" s="1">
        <v>55</v>
      </c>
      <c r="B61" s="3">
        <v>7.8050000000000003E-3</v>
      </c>
      <c r="C61" s="7">
        <v>90013</v>
      </c>
      <c r="D61" s="3">
        <v>25.29</v>
      </c>
      <c r="E61" s="3">
        <v>4.5199999999999997E-3</v>
      </c>
      <c r="F61" s="7">
        <v>94017</v>
      </c>
      <c r="G61" s="3">
        <v>28.65</v>
      </c>
    </row>
    <row r="62" spans="1:7" x14ac:dyDescent="0.3">
      <c r="A62" s="1">
        <v>56</v>
      </c>
      <c r="B62" s="3">
        <v>8.4639999999999993E-3</v>
      </c>
      <c r="C62" s="7">
        <v>89311</v>
      </c>
      <c r="D62" s="3">
        <v>24.48</v>
      </c>
      <c r="E62" s="3">
        <v>4.836E-3</v>
      </c>
      <c r="F62" s="7">
        <v>93593</v>
      </c>
      <c r="G62" s="3">
        <v>27.77</v>
      </c>
    </row>
    <row r="63" spans="1:7" x14ac:dyDescent="0.3">
      <c r="A63" s="1">
        <v>57</v>
      </c>
      <c r="B63" s="3">
        <v>9.0950000000000007E-3</v>
      </c>
      <c r="C63" s="7">
        <v>88555</v>
      </c>
      <c r="D63" s="3">
        <v>23.69</v>
      </c>
      <c r="E63" s="3">
        <v>5.1850000000000004E-3</v>
      </c>
      <c r="F63" s="7">
        <v>93140</v>
      </c>
      <c r="G63" s="3">
        <v>26.91</v>
      </c>
    </row>
    <row r="64" spans="1:7" x14ac:dyDescent="0.3">
      <c r="A64" s="1">
        <v>58</v>
      </c>
      <c r="B64" s="3">
        <v>9.6760000000000006E-3</v>
      </c>
      <c r="C64" s="7">
        <v>87750</v>
      </c>
      <c r="D64" s="3">
        <v>22.9</v>
      </c>
      <c r="E64" s="3">
        <v>5.5700000000000003E-3</v>
      </c>
      <c r="F64" s="7">
        <v>92657</v>
      </c>
      <c r="G64" s="3">
        <v>26.04</v>
      </c>
    </row>
    <row r="65" spans="1:7" x14ac:dyDescent="0.3">
      <c r="A65" s="1">
        <v>59</v>
      </c>
      <c r="B65" s="3">
        <v>1.0245000000000001E-2</v>
      </c>
      <c r="C65" s="7">
        <v>86901</v>
      </c>
      <c r="D65" s="3">
        <v>22.12</v>
      </c>
      <c r="E65" s="3">
        <v>6.0010000000000003E-3</v>
      </c>
      <c r="F65" s="7">
        <v>92141</v>
      </c>
      <c r="G65" s="3">
        <v>25.19</v>
      </c>
    </row>
    <row r="66" spans="1:7" x14ac:dyDescent="0.3">
      <c r="A66" s="52">
        <v>60</v>
      </c>
      <c r="B66" s="53">
        <v>1.0865E-2</v>
      </c>
      <c r="C66" s="54">
        <v>86010</v>
      </c>
      <c r="D66" s="53">
        <v>21.34</v>
      </c>
      <c r="E66" s="53">
        <v>6.489E-3</v>
      </c>
      <c r="F66" s="54">
        <v>91588</v>
      </c>
      <c r="G66" s="53">
        <v>24.34</v>
      </c>
    </row>
    <row r="67" spans="1:7" x14ac:dyDescent="0.3">
      <c r="A67" s="4">
        <v>61</v>
      </c>
      <c r="B67" s="5">
        <v>1.1592E-2</v>
      </c>
      <c r="C67" s="6">
        <v>85076</v>
      </c>
      <c r="D67" s="5">
        <v>20.57</v>
      </c>
      <c r="E67" s="5">
        <v>7.0460000000000002E-3</v>
      </c>
      <c r="F67" s="6">
        <v>90994</v>
      </c>
      <c r="G67" s="5">
        <v>23.49</v>
      </c>
    </row>
    <row r="68" spans="1:7" x14ac:dyDescent="0.3">
      <c r="A68" s="4">
        <v>62</v>
      </c>
      <c r="B68" s="5">
        <v>1.2444E-2</v>
      </c>
      <c r="C68" s="6">
        <v>84090</v>
      </c>
      <c r="D68" s="5">
        <v>19.809999999999999</v>
      </c>
      <c r="E68" s="5">
        <v>7.6860000000000001E-3</v>
      </c>
      <c r="F68" s="6">
        <v>90352</v>
      </c>
      <c r="G68" s="5">
        <v>22.65</v>
      </c>
    </row>
    <row r="69" spans="1:7" x14ac:dyDescent="0.3">
      <c r="A69" s="4">
        <v>63</v>
      </c>
      <c r="B69" s="5">
        <v>1.3450999999999999E-2</v>
      </c>
      <c r="C69" s="6">
        <v>83043</v>
      </c>
      <c r="D69" s="5">
        <v>19.05</v>
      </c>
      <c r="E69" s="5">
        <v>8.4189999999999994E-3</v>
      </c>
      <c r="F69" s="6">
        <v>89658</v>
      </c>
      <c r="G69" s="5">
        <v>21.83</v>
      </c>
    </row>
    <row r="70" spans="1:7" x14ac:dyDescent="0.3">
      <c r="A70" s="55">
        <v>64</v>
      </c>
      <c r="B70" s="56">
        <v>1.4607999999999999E-2</v>
      </c>
      <c r="C70" s="57">
        <v>81926</v>
      </c>
      <c r="D70" s="56">
        <v>18.3</v>
      </c>
      <c r="E70" s="56">
        <v>9.2490000000000003E-3</v>
      </c>
      <c r="F70" s="57">
        <v>88903</v>
      </c>
      <c r="G70" s="56">
        <v>21.01</v>
      </c>
    </row>
    <row r="71" spans="1:7" s="24" customFormat="1" x14ac:dyDescent="0.3">
      <c r="A71" s="21">
        <v>65</v>
      </c>
      <c r="B71" s="22">
        <v>1.5927E-2</v>
      </c>
      <c r="C71" s="23">
        <v>80729</v>
      </c>
      <c r="D71" s="22">
        <v>17.57</v>
      </c>
      <c r="E71" s="22">
        <v>1.0201E-2</v>
      </c>
      <c r="F71" s="23">
        <v>88081</v>
      </c>
      <c r="G71" s="22">
        <v>20.2</v>
      </c>
    </row>
    <row r="72" spans="1:7" x14ac:dyDescent="0.3">
      <c r="A72" s="1">
        <v>66</v>
      </c>
      <c r="B72" s="3">
        <v>1.737E-2</v>
      </c>
      <c r="C72" s="7">
        <v>79444</v>
      </c>
      <c r="D72" s="3">
        <v>16.84</v>
      </c>
      <c r="E72" s="3">
        <v>1.1254999999999999E-2</v>
      </c>
      <c r="F72" s="7">
        <v>87182</v>
      </c>
      <c r="G72" s="3">
        <v>19.399999999999999</v>
      </c>
    </row>
    <row r="73" spans="1:7" x14ac:dyDescent="0.3">
      <c r="A73" s="1">
        <v>67</v>
      </c>
      <c r="B73" s="3">
        <v>1.8894999999999999E-2</v>
      </c>
      <c r="C73" s="7">
        <v>78064</v>
      </c>
      <c r="D73" s="3">
        <v>16.13</v>
      </c>
      <c r="E73" s="3">
        <v>1.2371999999999999E-2</v>
      </c>
      <c r="F73" s="7">
        <v>86201</v>
      </c>
      <c r="G73" s="3">
        <v>18.62</v>
      </c>
    </row>
    <row r="74" spans="1:7" x14ac:dyDescent="0.3">
      <c r="A74" s="1">
        <v>68</v>
      </c>
      <c r="B74" s="3">
        <v>2.0483999999999999E-2</v>
      </c>
      <c r="C74" s="7">
        <v>76589</v>
      </c>
      <c r="D74" s="3">
        <v>15.43</v>
      </c>
      <c r="E74" s="3">
        <v>1.3538E-2</v>
      </c>
      <c r="F74" s="7">
        <v>85135</v>
      </c>
      <c r="G74" s="3">
        <v>17.84</v>
      </c>
    </row>
    <row r="75" spans="1:7" x14ac:dyDescent="0.3">
      <c r="A75" s="1">
        <v>69</v>
      </c>
      <c r="B75" s="3">
        <v>2.2190999999999999E-2</v>
      </c>
      <c r="C75" s="7">
        <v>75020</v>
      </c>
      <c r="D75" s="3">
        <v>14.75</v>
      </c>
      <c r="E75" s="3">
        <v>1.4793000000000001E-2</v>
      </c>
      <c r="F75" s="7">
        <v>83982</v>
      </c>
      <c r="G75" s="3">
        <v>17.079999999999998</v>
      </c>
    </row>
    <row r="76" spans="1:7" x14ac:dyDescent="0.3">
      <c r="A76" s="4">
        <v>70</v>
      </c>
      <c r="B76" s="5">
        <v>2.4139000000000001E-2</v>
      </c>
      <c r="C76" s="6">
        <v>73355</v>
      </c>
      <c r="D76" s="5">
        <v>14.07</v>
      </c>
      <c r="E76" s="5">
        <v>1.6233000000000001E-2</v>
      </c>
      <c r="F76" s="6">
        <v>82740</v>
      </c>
      <c r="G76" s="5">
        <v>16.329999999999998</v>
      </c>
    </row>
    <row r="77" spans="1:7" x14ac:dyDescent="0.3">
      <c r="A77" s="4">
        <v>71</v>
      </c>
      <c r="B77" s="5">
        <v>2.6363999999999999E-2</v>
      </c>
      <c r="C77" s="6">
        <v>71584</v>
      </c>
      <c r="D77" s="5">
        <v>13.4</v>
      </c>
      <c r="E77" s="5">
        <v>1.7881999999999999E-2</v>
      </c>
      <c r="F77" s="6">
        <v>81397</v>
      </c>
      <c r="G77" s="5">
        <v>15.59</v>
      </c>
    </row>
    <row r="78" spans="1:7" x14ac:dyDescent="0.3">
      <c r="A78" s="4">
        <v>72</v>
      </c>
      <c r="B78" s="5">
        <v>2.8808E-2</v>
      </c>
      <c r="C78" s="6">
        <v>69697</v>
      </c>
      <c r="D78" s="5">
        <v>12.75</v>
      </c>
      <c r="E78" s="5">
        <v>1.9692999999999999E-2</v>
      </c>
      <c r="F78" s="6">
        <v>79941</v>
      </c>
      <c r="G78" s="5">
        <v>14.87</v>
      </c>
    </row>
    <row r="79" spans="1:7" x14ac:dyDescent="0.3">
      <c r="A79" s="4">
        <v>73</v>
      </c>
      <c r="B79" s="5">
        <v>3.1480000000000001E-2</v>
      </c>
      <c r="C79" s="6">
        <v>67689</v>
      </c>
      <c r="D79" s="5">
        <v>12.12</v>
      </c>
      <c r="E79" s="5">
        <v>2.1670999999999999E-2</v>
      </c>
      <c r="F79" s="6">
        <v>78367</v>
      </c>
      <c r="G79" s="5">
        <v>14.16</v>
      </c>
    </row>
    <row r="80" spans="1:7" x14ac:dyDescent="0.3">
      <c r="A80" s="4">
        <v>74</v>
      </c>
      <c r="B80" s="5">
        <v>3.4442E-2</v>
      </c>
      <c r="C80" s="6">
        <v>65558</v>
      </c>
      <c r="D80" s="5">
        <v>11.49</v>
      </c>
      <c r="E80" s="5">
        <v>2.3865999999999998E-2</v>
      </c>
      <c r="F80" s="6">
        <v>76669</v>
      </c>
      <c r="G80" s="5">
        <v>13.46</v>
      </c>
    </row>
    <row r="81" spans="1:7" x14ac:dyDescent="0.3">
      <c r="A81" s="1">
        <v>75</v>
      </c>
      <c r="B81" s="3">
        <v>3.7855E-2</v>
      </c>
      <c r="C81" s="7">
        <v>63300</v>
      </c>
      <c r="D81" s="3">
        <v>10.89</v>
      </c>
      <c r="E81" s="3">
        <v>2.6436999999999999E-2</v>
      </c>
      <c r="F81" s="7">
        <v>74839</v>
      </c>
      <c r="G81" s="3">
        <v>12.77</v>
      </c>
    </row>
    <row r="82" spans="1:7" x14ac:dyDescent="0.3">
      <c r="A82" s="1">
        <v>76</v>
      </c>
      <c r="B82" s="3">
        <v>4.1724999999999998E-2</v>
      </c>
      <c r="C82" s="7">
        <v>60904</v>
      </c>
      <c r="D82" s="3">
        <v>10.3</v>
      </c>
      <c r="E82" s="3">
        <v>2.9367999999999998E-2</v>
      </c>
      <c r="F82" s="7">
        <v>72860</v>
      </c>
      <c r="G82" s="3">
        <v>12.11</v>
      </c>
    </row>
    <row r="83" spans="1:7" x14ac:dyDescent="0.3">
      <c r="A83" s="1">
        <v>77</v>
      </c>
      <c r="B83" s="3">
        <v>4.5932000000000001E-2</v>
      </c>
      <c r="C83" s="7">
        <v>58363</v>
      </c>
      <c r="D83" s="3">
        <v>9.7200000000000006</v>
      </c>
      <c r="E83" s="3">
        <v>3.2518999999999999E-2</v>
      </c>
      <c r="F83" s="7">
        <v>70721</v>
      </c>
      <c r="G83" s="3">
        <v>11.46</v>
      </c>
    </row>
    <row r="84" spans="1:7" x14ac:dyDescent="0.3">
      <c r="A84" s="1">
        <v>78</v>
      </c>
      <c r="B84" s="3">
        <v>5.0469E-2</v>
      </c>
      <c r="C84" s="7">
        <v>55682</v>
      </c>
      <c r="D84" s="3">
        <v>9.17</v>
      </c>
      <c r="E84" s="3">
        <v>3.5869999999999999E-2</v>
      </c>
      <c r="F84" s="7">
        <v>68421</v>
      </c>
      <c r="G84" s="3">
        <v>10.83</v>
      </c>
    </row>
    <row r="85" spans="1:7" x14ac:dyDescent="0.3">
      <c r="A85" s="1">
        <v>79</v>
      </c>
      <c r="B85" s="3">
        <v>5.5465E-2</v>
      </c>
      <c r="C85" s="7">
        <v>52872</v>
      </c>
      <c r="D85" s="3">
        <v>8.6300000000000008</v>
      </c>
      <c r="E85" s="3">
        <v>3.9555E-2</v>
      </c>
      <c r="F85" s="7">
        <v>65967</v>
      </c>
      <c r="G85" s="3">
        <v>10.210000000000001</v>
      </c>
    </row>
    <row r="86" spans="1:7" x14ac:dyDescent="0.3">
      <c r="A86" s="4">
        <v>80</v>
      </c>
      <c r="B86" s="5">
        <v>6.1178999999999997E-2</v>
      </c>
      <c r="C86" s="6">
        <v>49939</v>
      </c>
      <c r="D86" s="5">
        <v>8.1</v>
      </c>
      <c r="E86" s="5">
        <v>4.3827999999999999E-2</v>
      </c>
      <c r="F86" s="6">
        <v>63357</v>
      </c>
      <c r="G86" s="5">
        <v>9.61</v>
      </c>
    </row>
    <row r="87" spans="1:7" x14ac:dyDescent="0.3">
      <c r="A87" s="4">
        <v>81</v>
      </c>
      <c r="B87" s="5">
        <v>6.7697999999999994E-2</v>
      </c>
      <c r="C87" s="6">
        <v>46884</v>
      </c>
      <c r="D87" s="5">
        <v>7.6</v>
      </c>
      <c r="E87" s="5">
        <v>4.8807999999999997E-2</v>
      </c>
      <c r="F87" s="6">
        <v>60580</v>
      </c>
      <c r="G87" s="5">
        <v>9.0299999999999994</v>
      </c>
    </row>
    <row r="88" spans="1:7" x14ac:dyDescent="0.3">
      <c r="A88" s="4">
        <v>82</v>
      </c>
      <c r="B88" s="5">
        <v>7.4923000000000003E-2</v>
      </c>
      <c r="C88" s="6">
        <v>43710</v>
      </c>
      <c r="D88" s="5">
        <v>7.11</v>
      </c>
      <c r="E88" s="5">
        <v>5.4434000000000003E-2</v>
      </c>
      <c r="F88" s="6">
        <v>57624</v>
      </c>
      <c r="G88" s="5">
        <v>8.4700000000000006</v>
      </c>
    </row>
    <row r="89" spans="1:7" x14ac:dyDescent="0.3">
      <c r="A89" s="4">
        <v>83</v>
      </c>
      <c r="B89" s="5">
        <v>8.2891000000000006E-2</v>
      </c>
      <c r="C89" s="6">
        <v>40435</v>
      </c>
      <c r="D89" s="5">
        <v>6.65</v>
      </c>
      <c r="E89" s="5">
        <v>6.0761999999999997E-2</v>
      </c>
      <c r="F89" s="6">
        <v>54487</v>
      </c>
      <c r="G89" s="5">
        <v>7.93</v>
      </c>
    </row>
    <row r="90" spans="1:7" x14ac:dyDescent="0.3">
      <c r="A90" s="4">
        <v>84</v>
      </c>
      <c r="B90" s="5">
        <v>9.1725000000000001E-2</v>
      </c>
      <c r="C90" s="6">
        <v>37084</v>
      </c>
      <c r="D90" s="5">
        <v>6.21</v>
      </c>
      <c r="E90" s="5">
        <v>6.7889000000000005E-2</v>
      </c>
      <c r="F90" s="6">
        <v>51176</v>
      </c>
      <c r="G90" s="5">
        <v>7.41</v>
      </c>
    </row>
    <row r="91" spans="1:7" x14ac:dyDescent="0.3">
      <c r="A91" s="1">
        <v>85</v>
      </c>
      <c r="B91" s="3">
        <v>0.101575</v>
      </c>
      <c r="C91" s="7">
        <v>33682</v>
      </c>
      <c r="D91" s="3">
        <v>5.78</v>
      </c>
      <c r="E91" s="3">
        <v>7.5925999999999993E-2</v>
      </c>
      <c r="F91" s="7">
        <v>47702</v>
      </c>
      <c r="G91" s="3">
        <v>6.91</v>
      </c>
    </row>
    <row r="92" spans="1:7" x14ac:dyDescent="0.3">
      <c r="A92" s="1">
        <v>86</v>
      </c>
      <c r="B92" s="3">
        <v>0.112568</v>
      </c>
      <c r="C92" s="7">
        <v>30261</v>
      </c>
      <c r="D92" s="3">
        <v>5.38</v>
      </c>
      <c r="E92" s="3">
        <v>8.4968000000000002E-2</v>
      </c>
      <c r="F92" s="7">
        <v>44080</v>
      </c>
      <c r="G92" s="3">
        <v>6.44</v>
      </c>
    </row>
    <row r="93" spans="1:7" x14ac:dyDescent="0.3">
      <c r="A93" s="1">
        <v>87</v>
      </c>
      <c r="B93" s="3">
        <v>0.124795</v>
      </c>
      <c r="C93" s="7">
        <v>26854</v>
      </c>
      <c r="D93" s="3">
        <v>5</v>
      </c>
      <c r="E93" s="3">
        <v>9.5092999999999997E-2</v>
      </c>
      <c r="F93" s="7">
        <v>40335</v>
      </c>
      <c r="G93" s="3">
        <v>5.99</v>
      </c>
    </row>
    <row r="94" spans="1:7" x14ac:dyDescent="0.3">
      <c r="A94" s="1">
        <v>88</v>
      </c>
      <c r="B94" s="3">
        <v>0.13830500000000001</v>
      </c>
      <c r="C94" s="7">
        <v>23503</v>
      </c>
      <c r="D94" s="3">
        <v>4.6399999999999997</v>
      </c>
      <c r="E94" s="3">
        <v>0.106352</v>
      </c>
      <c r="F94" s="7">
        <v>36499</v>
      </c>
      <c r="G94" s="3">
        <v>5.56</v>
      </c>
    </row>
    <row r="95" spans="1:7" x14ac:dyDescent="0.3">
      <c r="A95" s="1">
        <v>89</v>
      </c>
      <c r="B95" s="3">
        <v>0.15310699999999999</v>
      </c>
      <c r="C95" s="7">
        <v>20253</v>
      </c>
      <c r="D95" s="3">
        <v>4.3</v>
      </c>
      <c r="E95" s="3">
        <v>0.11877699999999999</v>
      </c>
      <c r="F95" s="7">
        <v>32617</v>
      </c>
      <c r="G95" s="3">
        <v>5.17</v>
      </c>
    </row>
    <row r="96" spans="1:7" x14ac:dyDescent="0.3">
      <c r="A96" s="4">
        <v>90</v>
      </c>
      <c r="B96" s="5">
        <v>0.16919500000000001</v>
      </c>
      <c r="C96" s="6">
        <v>17152</v>
      </c>
      <c r="D96" s="5">
        <v>3.99</v>
      </c>
      <c r="E96" s="5">
        <v>0.132384</v>
      </c>
      <c r="F96" s="6">
        <v>28743</v>
      </c>
      <c r="G96" s="5">
        <v>4.8</v>
      </c>
    </row>
    <row r="97" spans="1:7" x14ac:dyDescent="0.3">
      <c r="A97" s="4">
        <v>91</v>
      </c>
      <c r="B97" s="5">
        <v>0.18654299999999999</v>
      </c>
      <c r="C97" s="6">
        <v>14250</v>
      </c>
      <c r="D97" s="5">
        <v>3.7</v>
      </c>
      <c r="E97" s="5">
        <v>0.14718100000000001</v>
      </c>
      <c r="F97" s="6">
        <v>24938</v>
      </c>
      <c r="G97" s="5">
        <v>4.45</v>
      </c>
    </row>
    <row r="98" spans="1:7" x14ac:dyDescent="0.3">
      <c r="A98" s="4">
        <v>92</v>
      </c>
      <c r="B98" s="5">
        <v>0.20511499999999999</v>
      </c>
      <c r="C98" s="6">
        <v>11592</v>
      </c>
      <c r="D98" s="5">
        <v>3.44</v>
      </c>
      <c r="E98" s="5">
        <v>0.163161</v>
      </c>
      <c r="F98" s="6">
        <v>21268</v>
      </c>
      <c r="G98" s="5">
        <v>4.13</v>
      </c>
    </row>
    <row r="99" spans="1:7" x14ac:dyDescent="0.3">
      <c r="A99" s="4">
        <v>93</v>
      </c>
      <c r="B99" s="5">
        <v>0.22486700000000001</v>
      </c>
      <c r="C99" s="6">
        <v>9214</v>
      </c>
      <c r="D99" s="5">
        <v>3.2</v>
      </c>
      <c r="E99" s="5">
        <v>0.180314</v>
      </c>
      <c r="F99" s="6">
        <v>17798</v>
      </c>
      <c r="G99" s="5">
        <v>3.84</v>
      </c>
    </row>
    <row r="100" spans="1:7" x14ac:dyDescent="0.3">
      <c r="A100" s="4">
        <v>94</v>
      </c>
      <c r="B100" s="5">
        <v>0.24574399999999999</v>
      </c>
      <c r="C100" s="6">
        <v>7142</v>
      </c>
      <c r="D100" s="5">
        <v>2.98</v>
      </c>
      <c r="E100" s="5">
        <v>0.19861500000000001</v>
      </c>
      <c r="F100" s="6">
        <v>14588</v>
      </c>
      <c r="G100" s="5">
        <v>3.58</v>
      </c>
    </row>
    <row r="101" spans="1:7" x14ac:dyDescent="0.3">
      <c r="A101" s="1">
        <v>95</v>
      </c>
      <c r="B101" s="3">
        <v>0.26645400000000002</v>
      </c>
      <c r="C101" s="7">
        <v>5387</v>
      </c>
      <c r="D101" s="3">
        <v>2.79</v>
      </c>
      <c r="E101" s="3">
        <v>0.21712500000000001</v>
      </c>
      <c r="F101" s="7">
        <v>11691</v>
      </c>
      <c r="G101" s="3">
        <v>3.34</v>
      </c>
    </row>
    <row r="102" spans="1:7" x14ac:dyDescent="0.3">
      <c r="A102" s="1">
        <v>96</v>
      </c>
      <c r="B102" s="3">
        <v>0.28662500000000002</v>
      </c>
      <c r="C102" s="7">
        <v>3952</v>
      </c>
      <c r="D102" s="3">
        <v>2.62</v>
      </c>
      <c r="E102" s="3">
        <v>0.23555799999999999</v>
      </c>
      <c r="F102" s="7">
        <v>9153</v>
      </c>
      <c r="G102" s="3">
        <v>3.13</v>
      </c>
    </row>
    <row r="103" spans="1:7" x14ac:dyDescent="0.3">
      <c r="A103" s="1">
        <v>97</v>
      </c>
      <c r="B103" s="3">
        <v>0.305869</v>
      </c>
      <c r="C103" s="7">
        <v>2819</v>
      </c>
      <c r="D103" s="3">
        <v>2.4700000000000002</v>
      </c>
      <c r="E103" s="3">
        <v>0.25360199999999999</v>
      </c>
      <c r="F103" s="7">
        <v>6997</v>
      </c>
      <c r="G103" s="3">
        <v>2.94</v>
      </c>
    </row>
    <row r="104" spans="1:7" x14ac:dyDescent="0.3">
      <c r="A104" s="1">
        <v>98</v>
      </c>
      <c r="B104" s="3">
        <v>0.32378299999999999</v>
      </c>
      <c r="C104" s="7">
        <v>1957</v>
      </c>
      <c r="D104" s="3">
        <v>2.34</v>
      </c>
      <c r="E104" s="3">
        <v>0.27092300000000002</v>
      </c>
      <c r="F104" s="7">
        <v>5222</v>
      </c>
      <c r="G104" s="3">
        <v>2.76</v>
      </c>
    </row>
    <row r="105" spans="1:7" x14ac:dyDescent="0.3">
      <c r="A105" s="1">
        <v>99</v>
      </c>
      <c r="B105" s="3">
        <v>0.339972</v>
      </c>
      <c r="C105" s="7">
        <v>1323</v>
      </c>
      <c r="D105" s="3">
        <v>2.2200000000000002</v>
      </c>
      <c r="E105" s="3">
        <v>0.28717799999999999</v>
      </c>
      <c r="F105" s="7">
        <v>3807</v>
      </c>
      <c r="G105" s="3">
        <v>2.6</v>
      </c>
    </row>
    <row r="106" spans="1:7" x14ac:dyDescent="0.3">
      <c r="A106" s="4">
        <v>100</v>
      </c>
      <c r="B106" s="5">
        <v>0.35697099999999998</v>
      </c>
      <c r="C106" s="5">
        <v>873</v>
      </c>
      <c r="D106" s="5">
        <v>2.1</v>
      </c>
      <c r="E106" s="5">
        <v>0.30440899999999999</v>
      </c>
      <c r="F106" s="6">
        <v>2714</v>
      </c>
      <c r="G106" s="5">
        <v>2.4500000000000002</v>
      </c>
    </row>
    <row r="107" spans="1:7" x14ac:dyDescent="0.3">
      <c r="A107" s="4">
        <v>101</v>
      </c>
      <c r="B107" s="5">
        <v>0.37481900000000001</v>
      </c>
      <c r="C107" s="5">
        <v>562</v>
      </c>
      <c r="D107" s="5">
        <v>1.99</v>
      </c>
      <c r="E107" s="5">
        <v>0.32267299999999999</v>
      </c>
      <c r="F107" s="6">
        <v>1888</v>
      </c>
      <c r="G107" s="5">
        <v>2.31</v>
      </c>
    </row>
    <row r="108" spans="1:7" x14ac:dyDescent="0.3">
      <c r="A108" s="4">
        <v>102</v>
      </c>
      <c r="B108" s="5">
        <v>0.39356000000000002</v>
      </c>
      <c r="C108" s="5">
        <v>351</v>
      </c>
      <c r="D108" s="5">
        <v>1.88</v>
      </c>
      <c r="E108" s="5">
        <v>0.34203299999999998</v>
      </c>
      <c r="F108" s="6">
        <v>1279</v>
      </c>
      <c r="G108" s="5">
        <v>2.17</v>
      </c>
    </row>
    <row r="109" spans="1:7" x14ac:dyDescent="0.3">
      <c r="A109" s="4">
        <v>103</v>
      </c>
      <c r="B109" s="5">
        <v>0.41323799999999999</v>
      </c>
      <c r="C109" s="5">
        <v>213</v>
      </c>
      <c r="D109" s="5">
        <v>1.78</v>
      </c>
      <c r="E109" s="5">
        <v>0.36255500000000002</v>
      </c>
      <c r="F109" s="5">
        <v>841</v>
      </c>
      <c r="G109" s="5">
        <v>2.0299999999999998</v>
      </c>
    </row>
    <row r="110" spans="1:7" x14ac:dyDescent="0.3">
      <c r="A110" s="4">
        <v>104</v>
      </c>
      <c r="B110" s="5">
        <v>0.43390000000000001</v>
      </c>
      <c r="C110" s="5">
        <v>125</v>
      </c>
      <c r="D110" s="5">
        <v>1.68</v>
      </c>
      <c r="E110" s="5">
        <v>0.38430900000000001</v>
      </c>
      <c r="F110" s="5">
        <v>536</v>
      </c>
      <c r="G110" s="5">
        <v>1.91</v>
      </c>
    </row>
    <row r="111" spans="1:7" x14ac:dyDescent="0.3">
      <c r="A111" s="1">
        <v>105</v>
      </c>
      <c r="B111" s="3">
        <v>0.45559500000000003</v>
      </c>
      <c r="C111" s="3">
        <v>71</v>
      </c>
      <c r="D111" s="3">
        <v>1.59</v>
      </c>
      <c r="E111" s="3">
        <v>0.40736699999999998</v>
      </c>
      <c r="F111" s="3">
        <v>330</v>
      </c>
      <c r="G111" s="3">
        <v>1.79</v>
      </c>
    </row>
    <row r="112" spans="1:7" x14ac:dyDescent="0.3">
      <c r="A112" s="1">
        <v>106</v>
      </c>
      <c r="B112" s="3">
        <v>0.47837499999999999</v>
      </c>
      <c r="C112" s="3">
        <v>39</v>
      </c>
      <c r="D112" s="3">
        <v>1.5</v>
      </c>
      <c r="E112" s="3">
        <v>0.431809</v>
      </c>
      <c r="F112" s="3">
        <v>196</v>
      </c>
      <c r="G112" s="3">
        <v>1.67</v>
      </c>
    </row>
    <row r="113" spans="1:7" x14ac:dyDescent="0.3">
      <c r="A113" s="1">
        <v>107</v>
      </c>
      <c r="B113" s="3">
        <v>0.50229299999999999</v>
      </c>
      <c r="C113" s="3">
        <v>20</v>
      </c>
      <c r="D113" s="3">
        <v>1.41</v>
      </c>
      <c r="E113" s="3">
        <v>0.45771800000000001</v>
      </c>
      <c r="F113" s="3">
        <v>111</v>
      </c>
      <c r="G113" s="3">
        <v>1.56</v>
      </c>
    </row>
    <row r="114" spans="1:7" x14ac:dyDescent="0.3">
      <c r="A114" s="1">
        <v>108</v>
      </c>
      <c r="B114" s="3">
        <v>0.52740799999999999</v>
      </c>
      <c r="C114" s="3">
        <v>10</v>
      </c>
      <c r="D114" s="3">
        <v>1.32</v>
      </c>
      <c r="E114" s="3">
        <v>0.48518099999999997</v>
      </c>
      <c r="F114" s="3">
        <v>60</v>
      </c>
      <c r="G114" s="3">
        <v>1.45</v>
      </c>
    </row>
    <row r="115" spans="1:7" x14ac:dyDescent="0.3">
      <c r="A115" s="1">
        <v>109</v>
      </c>
      <c r="B115" s="3">
        <v>0.55377799999999999</v>
      </c>
      <c r="C115" s="3">
        <v>5</v>
      </c>
      <c r="D115" s="3">
        <v>1.24</v>
      </c>
      <c r="E115" s="3">
        <v>0.51429199999999997</v>
      </c>
      <c r="F115" s="3">
        <v>31</v>
      </c>
      <c r="G115" s="3">
        <v>1.35</v>
      </c>
    </row>
    <row r="116" spans="1:7" x14ac:dyDescent="0.3">
      <c r="A116" s="4">
        <v>110</v>
      </c>
      <c r="B116" s="5">
        <v>0.58146699999999996</v>
      </c>
      <c r="C116" s="5">
        <v>2</v>
      </c>
      <c r="D116" s="5">
        <v>1.17</v>
      </c>
      <c r="E116" s="5">
        <v>0.54514899999999999</v>
      </c>
      <c r="F116" s="5">
        <v>15</v>
      </c>
      <c r="G116" s="5">
        <v>1.26</v>
      </c>
    </row>
    <row r="117" spans="1:7" x14ac:dyDescent="0.3">
      <c r="A117" s="4">
        <v>111</v>
      </c>
      <c r="B117" s="5">
        <v>0.610541</v>
      </c>
      <c r="C117" s="5">
        <v>1</v>
      </c>
      <c r="D117" s="5">
        <v>1.0900000000000001</v>
      </c>
      <c r="E117" s="5">
        <v>0.57785799999999998</v>
      </c>
      <c r="F117" s="5">
        <v>7</v>
      </c>
      <c r="G117" s="5">
        <v>1.17</v>
      </c>
    </row>
    <row r="118" spans="1:7" x14ac:dyDescent="0.3">
      <c r="A118" s="4">
        <v>112</v>
      </c>
      <c r="B118" s="5">
        <v>0.64106799999999997</v>
      </c>
      <c r="C118" s="5">
        <v>0</v>
      </c>
      <c r="D118" s="5">
        <v>1.02</v>
      </c>
      <c r="E118" s="5">
        <v>0.61253000000000002</v>
      </c>
      <c r="F118" s="5">
        <v>3</v>
      </c>
      <c r="G118" s="5">
        <v>1.08</v>
      </c>
    </row>
    <row r="119" spans="1:7" x14ac:dyDescent="0.3">
      <c r="A119" s="4">
        <v>113</v>
      </c>
      <c r="B119" s="5">
        <v>0.67312099999999997</v>
      </c>
      <c r="C119" s="5">
        <v>0</v>
      </c>
      <c r="D119" s="5">
        <v>0.95</v>
      </c>
      <c r="E119" s="5">
        <v>0.64928200000000003</v>
      </c>
      <c r="F119" s="5">
        <v>1</v>
      </c>
      <c r="G119" s="5">
        <v>1</v>
      </c>
    </row>
    <row r="120" spans="1:7" x14ac:dyDescent="0.3">
      <c r="A120" s="4">
        <v>114</v>
      </c>
      <c r="B120" s="5">
        <v>0.70677699999999999</v>
      </c>
      <c r="C120" s="5">
        <v>0</v>
      </c>
      <c r="D120" s="5">
        <v>0.89</v>
      </c>
      <c r="E120" s="5">
        <v>0.68823800000000002</v>
      </c>
      <c r="F120" s="5">
        <v>0</v>
      </c>
      <c r="G120" s="5">
        <v>0.92</v>
      </c>
    </row>
    <row r="121" spans="1:7" x14ac:dyDescent="0.3">
      <c r="A121" s="1">
        <v>115</v>
      </c>
      <c r="B121" s="3">
        <v>0.742116</v>
      </c>
      <c r="C121" s="3">
        <v>0</v>
      </c>
      <c r="D121" s="3">
        <v>0.83</v>
      </c>
      <c r="E121" s="3">
        <v>0.72953299999999999</v>
      </c>
      <c r="F121" s="3">
        <v>0</v>
      </c>
      <c r="G121" s="3">
        <v>0.84</v>
      </c>
    </row>
    <row r="122" spans="1:7" x14ac:dyDescent="0.3">
      <c r="A122" s="1">
        <v>116</v>
      </c>
      <c r="B122" s="3">
        <v>0.77922199999999997</v>
      </c>
      <c r="C122" s="3">
        <v>0</v>
      </c>
      <c r="D122" s="3">
        <v>0.77</v>
      </c>
      <c r="E122" s="3">
        <v>0.77330500000000002</v>
      </c>
      <c r="F122" s="3">
        <v>0</v>
      </c>
      <c r="G122" s="3">
        <v>0.77</v>
      </c>
    </row>
    <row r="123" spans="1:7" x14ac:dyDescent="0.3">
      <c r="A123" s="1">
        <v>117</v>
      </c>
      <c r="B123" s="3">
        <v>0.81818299999999999</v>
      </c>
      <c r="C123" s="3">
        <v>0</v>
      </c>
      <c r="D123" s="3">
        <v>0.71</v>
      </c>
      <c r="E123" s="3">
        <v>0.81818299999999999</v>
      </c>
      <c r="F123" s="3">
        <v>0</v>
      </c>
      <c r="G123" s="3">
        <v>0.71</v>
      </c>
    </row>
    <row r="124" spans="1:7" x14ac:dyDescent="0.3">
      <c r="A124" s="1">
        <v>118</v>
      </c>
      <c r="B124" s="3">
        <v>0.85909199999999997</v>
      </c>
      <c r="C124" s="3">
        <v>0</v>
      </c>
      <c r="D124" s="3">
        <v>0.66</v>
      </c>
      <c r="E124" s="3">
        <v>0.85909199999999997</v>
      </c>
      <c r="F124" s="3">
        <v>0</v>
      </c>
      <c r="G124" s="3">
        <v>0.66</v>
      </c>
    </row>
    <row r="125" spans="1:7" x14ac:dyDescent="0.3">
      <c r="A125" s="1">
        <v>119</v>
      </c>
      <c r="B125" s="3">
        <v>0.90204700000000004</v>
      </c>
      <c r="C125" s="3">
        <v>0</v>
      </c>
      <c r="D125" s="3">
        <v>0.6</v>
      </c>
      <c r="E125" s="3">
        <v>0.90204700000000004</v>
      </c>
      <c r="F125" s="3">
        <v>0</v>
      </c>
      <c r="G125" s="3">
        <v>0.6</v>
      </c>
    </row>
    <row r="126" spans="1:7" ht="14.4" customHeight="1" x14ac:dyDescent="0.3">
      <c r="A126" s="51" t="s">
        <v>13</v>
      </c>
      <c r="B126" s="51"/>
      <c r="C126" s="51"/>
      <c r="D126" s="51"/>
      <c r="E126" s="51"/>
      <c r="F126" s="51"/>
      <c r="G126" s="51"/>
    </row>
    <row r="127" spans="1:7" x14ac:dyDescent="0.3">
      <c r="A127" s="46" t="s">
        <v>14</v>
      </c>
      <c r="B127" s="46"/>
      <c r="C127" s="46"/>
      <c r="D127" s="46"/>
      <c r="E127" s="46"/>
      <c r="F127" s="46"/>
      <c r="G127" s="46"/>
    </row>
    <row r="128" spans="1:7" ht="30.6" customHeight="1" x14ac:dyDescent="0.3">
      <c r="A128" s="46" t="s">
        <v>15</v>
      </c>
      <c r="B128" s="46"/>
      <c r="C128" s="46"/>
      <c r="D128" s="46"/>
      <c r="E128" s="46"/>
      <c r="F128" s="46"/>
      <c r="G128" s="46"/>
    </row>
    <row r="129" spans="1:1" ht="409.6" x14ac:dyDescent="0.3">
      <c r="A129" s="8" t="s">
        <v>16</v>
      </c>
    </row>
  </sheetData>
  <mergeCells count="7">
    <mergeCell ref="A127:G127"/>
    <mergeCell ref="A128:G128"/>
    <mergeCell ref="A1:G1"/>
    <mergeCell ref="A2:G2"/>
    <mergeCell ref="B3:D3"/>
    <mergeCell ref="E3:G3"/>
    <mergeCell ref="A126:G126"/>
  </mergeCells>
  <hyperlinks>
    <hyperlink ref="B5" r:id="rId1" location="fn1" display="http://www.ssa.gov/oact/STATS/table4c6.html - fn1"/>
    <hyperlink ref="C5" r:id="rId2" location="fn2" display="http://www.ssa.gov/oact/STATS/table4c6.html - fn2"/>
    <hyperlink ref="E5" r:id="rId3" location="fn1" display="http://www.ssa.gov/oact/STATS/table4c6.html - fn1"/>
    <hyperlink ref="F5" r:id="rId4" location="fn2" display="http://www.ssa.gov/oact/STATS/table4c6.html - fn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IRR Annuity</vt:lpstr>
      <vt:lpstr>Life Expectancy Table</vt:lpstr>
      <vt:lpstr>'IRR Annuity'!Print_Area</vt:lpstr>
      <vt:lpstr>'Life Expectancy Table'!ss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Parker Evans, CFA, CFP, CMT</dc:creator>
  <cp:lastModifiedBy>H. Parker Evans, CFA, CFP, CMT</cp:lastModifiedBy>
  <cp:lastPrinted>2015-07-10T13:09:53Z</cp:lastPrinted>
  <dcterms:created xsi:type="dcterms:W3CDTF">2015-02-26T14:57:44Z</dcterms:created>
  <dcterms:modified xsi:type="dcterms:W3CDTF">2015-07-17T20:48:55Z</dcterms:modified>
</cp:coreProperties>
</file>